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eter\Desktop\Digicall demo of Blue Turtle POPIA Compliance Toolkit\2 Assess\2.4 Information Security\"/>
    </mc:Choice>
  </mc:AlternateContent>
  <bookViews>
    <workbookView xWindow="240" yWindow="135" windowWidth="15150" windowHeight="7815"/>
  </bookViews>
  <sheets>
    <sheet name="Introduction" sheetId="1" r:id="rId1"/>
    <sheet name="Assessment" sheetId="2" r:id="rId2"/>
    <sheet name="Explanations" sheetId="4" r:id="rId3"/>
    <sheet name="Graph" sheetId="5" r:id="rId4"/>
    <sheet name="Range" sheetId="3" r:id="rId5"/>
    <sheet name="Assurance scale" sheetId="6" r:id="rId6"/>
  </sheets>
  <externalReferences>
    <externalReference r:id="rId7"/>
    <externalReference r:id="rId8"/>
  </externalReferences>
  <definedNames>
    <definedName name="assurance" localSheetId="5">[1]Range!$C$1:$C$5</definedName>
    <definedName name="assurance">Range!$A$1:$A$5</definedName>
    <definedName name="rating">[2]ranges!$B$2:$B$6</definedName>
  </definedNames>
  <calcPr calcId="152511"/>
</workbook>
</file>

<file path=xl/calcChain.xml><?xml version="1.0" encoding="utf-8"?>
<calcChain xmlns="http://schemas.openxmlformats.org/spreadsheetml/2006/main">
  <c r="C27" i="2" l="1"/>
  <c r="C26" i="2"/>
  <c r="D26" i="2" s="1"/>
  <c r="C25" i="2"/>
  <c r="D25" i="2" s="1"/>
  <c r="C24" i="2"/>
  <c r="D24" i="2" s="1"/>
  <c r="C23" i="2"/>
  <c r="C28" i="2" l="1"/>
  <c r="C29" i="2" s="1"/>
  <c r="D23" i="2"/>
  <c r="D28" i="2" s="1"/>
  <c r="D29" i="2" l="1"/>
</calcChain>
</file>

<file path=xl/comments1.xml><?xml version="1.0" encoding="utf-8"?>
<comments xmlns="http://schemas.openxmlformats.org/spreadsheetml/2006/main">
  <authors>
    <author>Dr Peter Tobin, CGEIT, PMIITPSA, PMP</author>
  </authors>
  <commentList>
    <comment ref="C2"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3"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4"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5"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6"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7"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8"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9"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0"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1"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2"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3"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4"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5"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6"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7"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8"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9"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20"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21"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List>
</comments>
</file>

<file path=xl/sharedStrings.xml><?xml version="1.0" encoding="utf-8"?>
<sst xmlns="http://schemas.openxmlformats.org/spreadsheetml/2006/main" count="79" uniqueCount="68">
  <si>
    <t>Acquire tools and resources that may be of value during incident handling.</t>
  </si>
  <si>
    <t>Prevent incidents from occurring by ensuring that networks, systems, and applications are sufficiently secure</t>
  </si>
  <si>
    <t>Identify precursors and indicators through alerts generated by several types of security software</t>
  </si>
  <si>
    <t>Establish mechanisms for outside parties to report incidents.</t>
  </si>
  <si>
    <t>Require a baseline level of logging and auditing on all systems, and a higher baseline level on all critical systems</t>
  </si>
  <si>
    <t>Profile networks and systems</t>
  </si>
  <si>
    <t>Understand the normal behaviors of networks, systems, and applications</t>
  </si>
  <si>
    <t>Create a log retention policy</t>
  </si>
  <si>
    <t>Perform event correlation</t>
  </si>
  <si>
    <t>Keep all host clocks synchronized</t>
  </si>
  <si>
    <t>Maintain and use a knowledge base of information</t>
  </si>
  <si>
    <t>Start recording all information as soon as the team suspects that an incident has occurred</t>
  </si>
  <si>
    <t>Safeguard incident data</t>
  </si>
  <si>
    <t>Prioritize handling of the incidents based on the relevant factors</t>
  </si>
  <si>
    <t>Include provisions regarding incident reporting in the organization’s incident response policy</t>
  </si>
  <si>
    <t>Establish strategies and procedures for containing incidents</t>
  </si>
  <si>
    <t>Follow established procedures for evidence gathering and handling</t>
  </si>
  <si>
    <t>Capture volatile data from systems as evidence</t>
  </si>
  <si>
    <t>Obtain system snapshots through full forensic disk images, not file system backups</t>
  </si>
  <si>
    <t>Hold lessons learned meetings after major incidents</t>
  </si>
  <si>
    <t>High assurance</t>
  </si>
  <si>
    <t>Reasonable assurance</t>
  </si>
  <si>
    <t>Limited assurance</t>
  </si>
  <si>
    <t>Very limited assurance</t>
  </si>
  <si>
    <t>Not applicable</t>
  </si>
  <si>
    <t> Acquire tools and resources that may be of value during incident handling. The team will be more efficient at handling incidents if various tools and resources are already available to them. Examples include contact lists, encryption software, network diagrams, backup devices, digital forensic software, and port lists.</t>
  </si>
  <si>
    <t> Prevent incidents from occurring by ensuring that networks, systems, and applications are sufficiently secure. Preventing incidents is beneficial to the organization and also reduces the workload of the incident response team. Performing periodic risk assessments and reducing the identified risks to an acceptable level are effective in reducing the number of incidents. Awareness of security policies and procedures by users, IT staff, and management is also very important.</t>
  </si>
  <si>
    <t> Identify precursors and indicators through alerts generated by several types of security software. Intrusion detection and prevention systems, antivirus software, and file integrity checking software are valuable for detecting signs of incidents. Each type of software may detect incidents that the other types of software cannot, so the use of several types of computer security software is highly recommended. Third-party monitoring services can also be helpful.</t>
  </si>
  <si>
    <t> Establish mechanisms for outside parties to report incidents. Outside parties may want to report incidents to the organization—for example, they may believe that one of the organization’s users is attacking them. Organizations should publish a phone number and email address that outside parties can use to report such incidents.</t>
  </si>
  <si>
    <t> Require a baseline level of logging and auditing on all systems, and a higher baseline level on all critical systems. Logs from operating systems, services, and applications frequently provide value during incident analysis, particularly if auditing was enabled. The logs can provide information such as which accounts were accessed and what actions were performed.</t>
  </si>
  <si>
    <t> Profile networks and systems. Profiling measures the characteristics of expected activity levels so that changes in patterns can be more easily identified. If the profiling process is automated, deviations from expected activity levels can be detected and reported to administrators quickly, leading to faster detection of incidents and operational issues.</t>
  </si>
  <si>
    <t> Understand the normal behaviors of networks, systems, and applications. Team members who understand normal behavior should be able to recognize abnormal behavior more easily. This knowledge can best be gained by reviewing log entries and security alerts; the handlers should become familiar with the typical data and can investigate the unusual entries to gain more knowledge.</t>
  </si>
  <si>
    <t> Create a log retention policy. Information regarding an incident may be recorded in several places. Creating and implementing a log retention policy that specifies how long log data should be maintained may be extremely helpful in analysis because older log entries may show reconnaissance activity or previous instances of similar attacks.</t>
  </si>
  <si>
    <t> Perform event correlation. Evidence of an incident may be captured in several logs. Correlating events among multiple sources can be invaluable in collecting all the available information for an incident and validating whether the incident occurred.</t>
  </si>
  <si>
    <t> Keep all host clocks synchronized. If the devices reporting events have inconsistent clock settings, event correlation will be more complicated. Clock discrepancies may also cause issues from an evidentiary standpoint.</t>
  </si>
  <si>
    <t> Maintain and use a knowledge base of information. Handlers need to reference information quickly during incident analysis; a centralized knowledge base provides a consistent, maintainable source of information. The knowledge base should include general information, such as data on precursors and indicators of previous incidents</t>
  </si>
  <si>
    <t> Start recording all information as soon as the team suspects that an incident has occurred. Every step taken, from the time the incident was detected to its final resolution, should be documented and timestamped. Information of this nature can serve as evidence in a court of law if legal prosecution is pursued. Recording the steps performed can also lead to a more efficient, systematic, and less error-prone handling of the problem.</t>
  </si>
  <si>
    <t> Safeguard incident data. It often contains sensitive information regarding such things as vulnerabilities, security breaches, and users that may have performed inappropriate actions. The team should ensure that access to incident data is restricted properly, both logically and physically.</t>
  </si>
  <si>
    <t> Prioritize handling of the incidents based on the relevant factors. Because of resource limitations, incidents should not be handled on a first-come, first-served basis. Instead, organizations should establish written guidelines that outline how quickly the team must respond to the incident and what actions should be performed, based on relevant factors such as the functional and information impact of the incident, and the likely recoverability from the incident. This saves time for the incident handlers and provides a justification to management and system owners for their actions. Organizations should also establish an escalation process for those instances when the team does not respond to an incident within the designated time.</t>
  </si>
  <si>
    <t> Include provisions regarding incident reporting in the organization’s incident response policy. Organizations should specify which incidents must be reported, when they must be reported, and to whom. The parties most commonly notified are the CIO, head of information security, local information security officer, other incident response teams within the organization, and system owners.</t>
  </si>
  <si>
    <t> Establish strategies and procedures for containing incidents. It is important to contain incidents quickly and effectively to limit their business impact. Organizations should define acceptable risks in containing incidents and develop strategies and procedures accordingly. Containment strategies should vary based on the type of incident.</t>
  </si>
  <si>
    <t> Follow established procedures for evidence gathering and handling. The team should clearly document how all evidence has been preserved. Evidence should be accounted for at all times. The team should meet with legal staff and law enforcement agencies to discuss evidence handling, then develop procedures based on those discussions.</t>
  </si>
  <si>
    <t> Capture volatile data from systems as evidence. This includes lists of network connections, processes, login sessions, open files, network interface configurations, and the contents of memory. Running carefully chosen commands from trusted media can collect the necessary information without damaging the system’s evidence.</t>
  </si>
  <si>
    <t> Obtain system snapshots through full forensic disk images, not file system backups. Disk images should be made to sanitized write-protectable or write-once media. This process is superior to a file system backup for investigatory and evidentiary purposes. Imaging is also valuable in that it is much safer to analyze an image than it is to perform analysis on the original system because the analysis may inadvertently alter the original.</t>
  </si>
  <si>
    <t> Hold lessons learned meetings after major incidents. Lessons learned meetings are extremely helpful in improving security measures and the incident handling process itself.</t>
  </si>
  <si>
    <t>Rating</t>
  </si>
  <si>
    <t>The assessment consists of 20 questions</t>
  </si>
  <si>
    <t>Detailed explanations are found for each assessment item on the Explanations tab</t>
  </si>
  <si>
    <t>A graoh of results is found on the Graph tab</t>
  </si>
  <si>
    <t xml:space="preserve">Source  http://dx.doi.org/10.6028/NIST.SP.800-61r2  </t>
  </si>
  <si>
    <t>Each question is rated using the assurance scale as per the UK ICO for audits</t>
  </si>
  <si>
    <t>This tool is based on the document NIST Computer Security Incident Handling Guide</t>
  </si>
  <si>
    <t>NIST Computer Security Incident Handling Guide Page 52</t>
  </si>
  <si>
    <t>There is a high level of assurance that processes and procedures are in place and delivering personal information protection compliance. The audit has identified only limited scope for improvement in existing arrangements and as such it is not anticipated that significant further action is required to reduce the risk of non compliance with the POPI Act.</t>
  </si>
  <si>
    <t>There is a reasonable level of assurance that processes and procedures are in place and delivering personal information protection compliance. The audit has identified some scope for improvement in existing arrangements to reduce the risk of non compliance with the POPI Act.</t>
  </si>
  <si>
    <t>There is a limited level of assurance that processes and procedures are in place and delivering personal information protection compliance. The audit has identified considerable scope for improvement in existing arrangements to reduce the risk of non compliance with the POPI Act.</t>
  </si>
  <si>
    <t>There is a very limited level of assurance that processes and procedures are in place and are delivering personal information protection compliance. The audit has identified a substantial risk that the objective of personal information protection compliance will not be achieved. Immediate action is required to improve the control environment.</t>
  </si>
  <si>
    <t>This does not apply due to any one of a number of factors related to the nature of the organisation and its activities.</t>
  </si>
  <si>
    <t>Assessment completed by (name)</t>
  </si>
  <si>
    <t>Completion date (insert date)</t>
  </si>
  <si>
    <t>On behalf of Business Unit (insert unit)</t>
  </si>
  <si>
    <t>NIST Incident Response Recommendations</t>
  </si>
  <si>
    <t>Assurance score</t>
  </si>
  <si>
    <t>TOTAL APPLICABLE</t>
  </si>
  <si>
    <t>Max SCORE</t>
  </si>
  <si>
    <t>Assurance count</t>
  </si>
  <si>
    <t>Introduction</t>
  </si>
  <si>
    <t>For further information contact your toolkit supplier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</si>
</sst>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d/mmm/yy;@"/>
  </numFmts>
  <fonts count="10" x14ac:knownFonts="1">
    <font>
      <sz val="11"/>
      <color theme="1"/>
      <name val="Calibri"/>
      <family val="2"/>
      <scheme val="minor"/>
    </font>
    <font>
      <b/>
      <sz val="11"/>
      <color theme="1"/>
      <name val="Calibri"/>
      <family val="2"/>
      <scheme val="minor"/>
    </font>
    <font>
      <b/>
      <sz val="12"/>
      <color theme="1"/>
      <name val="Calibri"/>
      <family val="2"/>
      <scheme val="minor"/>
    </font>
    <font>
      <sz val="8"/>
      <color indexed="81"/>
      <name val="Tahoma"/>
      <family val="2"/>
    </font>
    <font>
      <b/>
      <sz val="8"/>
      <color indexed="81"/>
      <name val="Tahoma"/>
      <family val="2"/>
    </font>
    <font>
      <u/>
      <sz val="11"/>
      <color theme="10"/>
      <name val="Calibri"/>
      <family val="2"/>
    </font>
    <font>
      <sz val="12"/>
      <color theme="1"/>
      <name val="Calibri"/>
      <family val="2"/>
      <scheme val="minor"/>
    </font>
    <font>
      <b/>
      <sz val="10"/>
      <color theme="1"/>
      <name val="Calibri"/>
      <family val="2"/>
      <scheme val="minor"/>
    </font>
    <font>
      <b/>
      <sz val="10"/>
      <color rgb="FF000000"/>
      <name val="Calibri"/>
      <family val="2"/>
      <scheme val="minor"/>
    </font>
    <font>
      <sz val="10"/>
      <color theme="1"/>
      <name val="Calibri"/>
      <family val="2"/>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5" fillId="0" borderId="0" applyNumberFormat="0" applyFill="0" applyBorder="0" applyAlignment="0" applyProtection="0">
      <alignment vertical="top"/>
      <protection locked="0"/>
    </xf>
  </cellStyleXfs>
  <cellXfs count="26">
    <xf numFmtId="0" fontId="0" fillId="0" borderId="0" xfId="0"/>
    <xf numFmtId="0" fontId="0" fillId="0" borderId="0" xfId="0" applyAlignment="1">
      <alignment horizontal="right" vertical="top"/>
    </xf>
    <xf numFmtId="0" fontId="0" fillId="0" borderId="0" xfId="0" applyAlignment="1" applyProtection="1">
      <alignment horizontal="right" vertical="top"/>
      <protection locked="0"/>
    </xf>
    <xf numFmtId="0" fontId="2" fillId="0" borderId="1" xfId="0" applyFont="1" applyBorder="1" applyAlignment="1">
      <alignment horizontal="right" vertical="top" wrapText="1"/>
    </xf>
    <xf numFmtId="0" fontId="1" fillId="0" borderId="0" xfId="0" applyFont="1" applyAlignment="1">
      <alignment horizontal="center"/>
    </xf>
    <xf numFmtId="0" fontId="0" fillId="0" borderId="0" xfId="0" applyAlignment="1">
      <alignment vertical="top" wrapText="1"/>
    </xf>
    <xf numFmtId="0" fontId="0" fillId="0" borderId="0" xfId="0" applyNumberFormat="1" applyAlignment="1">
      <alignment vertical="top" wrapText="1"/>
    </xf>
    <xf numFmtId="0" fontId="1" fillId="0" borderId="0" xfId="0" applyFont="1" applyAlignment="1">
      <alignment horizontal="center" vertical="top"/>
    </xf>
    <xf numFmtId="0" fontId="0" fillId="0" borderId="0" xfId="0" applyAlignment="1">
      <alignment vertical="top"/>
    </xf>
    <xf numFmtId="0" fontId="5" fillId="0" borderId="0" xfId="1" applyAlignment="1" applyProtection="1">
      <alignment vertical="top"/>
    </xf>
    <xf numFmtId="0" fontId="1" fillId="0" borderId="0" xfId="0" applyFont="1" applyAlignment="1">
      <alignment horizontal="center" vertical="top" wrapText="1"/>
    </xf>
    <xf numFmtId="0" fontId="0" fillId="0" borderId="0" xfId="0" applyAlignment="1">
      <alignment horizontal="center" vertical="top"/>
    </xf>
    <xf numFmtId="0" fontId="2" fillId="0" borderId="0" xfId="0" applyFont="1" applyAlignment="1">
      <alignment vertical="top"/>
    </xf>
    <xf numFmtId="0" fontId="6" fillId="0" borderId="0" xfId="0" applyFont="1" applyAlignment="1">
      <alignment horizontal="justify" vertical="top"/>
    </xf>
    <xf numFmtId="0" fontId="6" fillId="0" borderId="0" xfId="0" applyFont="1" applyAlignment="1">
      <alignment vertical="top" wrapText="1"/>
    </xf>
    <xf numFmtId="0" fontId="0" fillId="0" borderId="0" xfId="0" applyAlignment="1"/>
    <xf numFmtId="0" fontId="1" fillId="0" borderId="0" xfId="0" applyFont="1" applyAlignment="1">
      <alignment horizontal="right" vertical="top" wrapText="1"/>
    </xf>
    <xf numFmtId="0" fontId="0" fillId="0" borderId="0" xfId="0" applyAlignment="1" applyProtection="1">
      <alignment horizontal="center" vertical="top"/>
      <protection locked="0"/>
    </xf>
    <xf numFmtId="0" fontId="7" fillId="0" borderId="0" xfId="0" applyFont="1" applyAlignment="1">
      <alignment horizontal="center" vertical="top"/>
    </xf>
    <xf numFmtId="0" fontId="8" fillId="0" borderId="0" xfId="0" applyFont="1" applyAlignment="1">
      <alignment horizontal="center" vertical="top"/>
    </xf>
    <xf numFmtId="0" fontId="9" fillId="0" borderId="0" xfId="0" applyFont="1" applyAlignment="1">
      <alignment vertical="top"/>
    </xf>
    <xf numFmtId="164" fontId="2" fillId="0" borderId="1" xfId="0" applyNumberFormat="1" applyFont="1" applyBorder="1" applyAlignment="1" applyProtection="1">
      <alignment horizontal="center" vertical="top" wrapText="1"/>
      <protection locked="0"/>
    </xf>
    <xf numFmtId="0" fontId="0" fillId="0" borderId="1" xfId="0" applyBorder="1" applyAlignment="1">
      <alignment horizontal="center" vertical="top"/>
    </xf>
    <xf numFmtId="0" fontId="0" fillId="0" borderId="0" xfId="0" applyAlignment="1">
      <alignment horizontal="center"/>
    </xf>
    <xf numFmtId="10" fontId="0" fillId="0" borderId="1" xfId="0" applyNumberFormat="1" applyBorder="1" applyAlignment="1">
      <alignment horizontal="center" vertical="top"/>
    </xf>
    <xf numFmtId="0" fontId="0" fillId="0" borderId="0" xfId="0" applyAlignment="1">
      <alignment vertical="center"/>
    </xf>
  </cellXfs>
  <cellStyles count="2">
    <cellStyle name="Hyperlink" xfId="1" builtinId="8"/>
    <cellStyle name="Normal" xfId="0" builtinId="0"/>
  </cellStyles>
  <dxfs count="118">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0"/>
      </font>
      <fill>
        <patternFill>
          <bgColor rgb="FFFF0000"/>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0"/>
      </font>
      <fill>
        <patternFill>
          <bgColor rgb="FFFF0000"/>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NIST Security incident recommendations</a:t>
            </a:r>
          </a:p>
        </c:rich>
      </c:tx>
      <c:overlay val="0"/>
    </c:title>
    <c:autoTitleDeleted val="0"/>
    <c:plotArea>
      <c:layout/>
      <c:barChart>
        <c:barDir val="col"/>
        <c:grouping val="clustered"/>
        <c:varyColors val="0"/>
        <c:ser>
          <c:idx val="0"/>
          <c:order val="0"/>
          <c:invertIfNegative val="0"/>
          <c:cat>
            <c:strRef>
              <c:f>Assessment!$B$22:$B$27</c:f>
              <c:strCache>
                <c:ptCount val="6"/>
                <c:pt idx="1">
                  <c:v>High assurance</c:v>
                </c:pt>
                <c:pt idx="2">
                  <c:v>Reasonable assurance</c:v>
                </c:pt>
                <c:pt idx="3">
                  <c:v>Limited assurance</c:v>
                </c:pt>
                <c:pt idx="4">
                  <c:v>Very limited assurance</c:v>
                </c:pt>
                <c:pt idx="5">
                  <c:v>Not applicable</c:v>
                </c:pt>
              </c:strCache>
            </c:strRef>
          </c:cat>
          <c:val>
            <c:numRef>
              <c:f>Assessment!$C$22:$C$27</c:f>
              <c:numCache>
                <c:formatCode>General</c:formatCode>
                <c:ptCount val="6"/>
                <c:pt idx="0" formatCode="[$-409]d/mmm/yy;@">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292719408"/>
        <c:axId val="292720192"/>
      </c:barChart>
      <c:catAx>
        <c:axId val="292719408"/>
        <c:scaling>
          <c:orientation val="minMax"/>
        </c:scaling>
        <c:delete val="0"/>
        <c:axPos val="b"/>
        <c:numFmt formatCode="General" sourceLinked="0"/>
        <c:majorTickMark val="out"/>
        <c:minorTickMark val="none"/>
        <c:tickLblPos val="nextTo"/>
        <c:crossAx val="292720192"/>
        <c:crosses val="autoZero"/>
        <c:auto val="1"/>
        <c:lblAlgn val="ctr"/>
        <c:lblOffset val="100"/>
        <c:noMultiLvlLbl val="0"/>
      </c:catAx>
      <c:valAx>
        <c:axId val="292720192"/>
        <c:scaling>
          <c:orientation val="minMax"/>
          <c:max val="20"/>
        </c:scaling>
        <c:delete val="0"/>
        <c:axPos val="l"/>
        <c:majorGridlines/>
        <c:numFmt formatCode="[$-409]d/mmm/yy;@" sourceLinked="1"/>
        <c:majorTickMark val="out"/>
        <c:minorTickMark val="none"/>
        <c:tickLblPos val="nextTo"/>
        <c:crossAx val="292719408"/>
        <c:crosses val="autoZero"/>
        <c:crossBetween val="between"/>
        <c:majorUnit val="5"/>
      </c:valAx>
    </c:plotArea>
    <c:plotVisOnly val="1"/>
    <c:dispBlanksAs val="gap"/>
    <c:showDLblsOverMax val="0"/>
  </c:chart>
  <c:printSettings>
    <c:headerFooter/>
    <c:pageMargins b="0.75000000000000155" l="0.70000000000000062" r="0.70000000000000062" t="0.750000000000001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428625</xdr:colOff>
      <xdr:row>19</xdr:row>
      <xdr:rowOff>95250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ter's%20desktop%20folder%20Acer%2026%20June/cc2016/POPI%20Compliance%20Toolkit%20Core%20Licence%2021%2004%2016%20v31.0/2%20Assessment%20Tools%2026%204%2016/Info%20Officer/Core%20Licence%20POPI%20Solution%20provider%20selection%20matrix%20Tool%20v3.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Peter/Documents/Peter's%20HP%2014%20Sept%202018/CC2018/PTC%20&amp;%20IACT-Africa%20POPIA%20Compliance%20Toolkit/2%20Assess/2.4%20Information%20Security/Core%20Licence%20POPI%20Web%20Site%20Audit%20Tool%20v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Multi-supplier Assessment"/>
      <sheetName val="Supplier assessment 1"/>
      <sheetName val="Supplier assessment 2"/>
      <sheetName val="Range"/>
      <sheetName val="Graph"/>
      <sheetName val="Assurance scale"/>
    </sheetNames>
    <sheetDataSet>
      <sheetData sheetId="0"/>
      <sheetData sheetId="1"/>
      <sheetData sheetId="2"/>
      <sheetData sheetId="3"/>
      <sheetData sheetId="4">
        <row r="1">
          <cell r="C1" t="str">
            <v>High assurance</v>
          </cell>
        </row>
        <row r="2">
          <cell r="C2" t="str">
            <v>Reasonable assurance</v>
          </cell>
        </row>
        <row r="3">
          <cell r="C3" t="str">
            <v>Limited assurance</v>
          </cell>
        </row>
        <row r="4">
          <cell r="C4" t="str">
            <v>Very limited assurance</v>
          </cell>
        </row>
        <row r="5">
          <cell r="C5" t="str">
            <v>Not applicable</v>
          </cell>
        </row>
      </sheetData>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hecklist Front"/>
      <sheetName val="Checklist Back"/>
      <sheetName val="Graph"/>
      <sheetName val="Assurance scale"/>
      <sheetName val="ranges"/>
    </sheetNames>
    <sheetDataSet>
      <sheetData sheetId="0"/>
      <sheetData sheetId="1"/>
      <sheetData sheetId="2"/>
      <sheetData sheetId="3"/>
      <sheetData sheetId="4"/>
      <sheetData sheetId="5">
        <row r="2">
          <cell r="B2" t="str">
            <v>High assurance</v>
          </cell>
        </row>
        <row r="3">
          <cell r="B3" t="str">
            <v>Reasonable assurance</v>
          </cell>
        </row>
        <row r="4">
          <cell r="B4" t="str">
            <v>Limited assurance</v>
          </cell>
        </row>
        <row r="5">
          <cell r="B5" t="str">
            <v>Very limited assurance</v>
          </cell>
        </row>
        <row r="6">
          <cell r="B6" t="str">
            <v>Not applicable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dx.doi.org/10.6028/NIST.SP.800-61r2"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tabSelected="1" zoomScale="120" zoomScaleNormal="120" workbookViewId="0">
      <selection activeCell="A2" sqref="A2:XFD2"/>
    </sheetView>
  </sheetViews>
  <sheetFormatPr defaultRowHeight="15" x14ac:dyDescent="0.25"/>
  <cols>
    <col min="2" max="2" width="87.7109375" customWidth="1"/>
    <col min="3" max="3" width="18.28515625" customWidth="1"/>
  </cols>
  <sheetData>
    <row r="1" spans="1:3" x14ac:dyDescent="0.25">
      <c r="B1" s="4" t="s">
        <v>66</v>
      </c>
    </row>
    <row r="2" spans="1:3" x14ac:dyDescent="0.25">
      <c r="A2" s="4">
        <v>1</v>
      </c>
      <c r="B2" t="s">
        <v>51</v>
      </c>
    </row>
    <row r="3" spans="1:3" s="8" customFormat="1" ht="17.25" customHeight="1" x14ac:dyDescent="0.25">
      <c r="A3" s="7">
        <v>2</v>
      </c>
      <c r="B3" s="9" t="s">
        <v>49</v>
      </c>
    </row>
    <row r="4" spans="1:3" x14ac:dyDescent="0.25">
      <c r="A4" s="4">
        <v>3</v>
      </c>
      <c r="B4" t="s">
        <v>46</v>
      </c>
    </row>
    <row r="5" spans="1:3" x14ac:dyDescent="0.25">
      <c r="A5" s="4">
        <v>4</v>
      </c>
      <c r="B5" t="s">
        <v>50</v>
      </c>
    </row>
    <row r="6" spans="1:3" x14ac:dyDescent="0.25">
      <c r="A6" s="4">
        <v>5</v>
      </c>
      <c r="B6" t="s">
        <v>47</v>
      </c>
    </row>
    <row r="7" spans="1:3" x14ac:dyDescent="0.25">
      <c r="A7" s="4">
        <v>6</v>
      </c>
      <c r="B7" t="s">
        <v>48</v>
      </c>
    </row>
    <row r="8" spans="1:3" x14ac:dyDescent="0.25">
      <c r="A8" s="4">
        <v>7</v>
      </c>
      <c r="B8" s="25" t="s">
        <v>67</v>
      </c>
    </row>
    <row r="10" spans="1:3" x14ac:dyDescent="0.25">
      <c r="B10" s="16" t="s">
        <v>58</v>
      </c>
      <c r="C10" s="17"/>
    </row>
    <row r="11" spans="1:3" x14ac:dyDescent="0.25">
      <c r="B11" s="16" t="s">
        <v>59</v>
      </c>
      <c r="C11" s="17"/>
    </row>
    <row r="12" spans="1:3" x14ac:dyDescent="0.25">
      <c r="B12" s="16" t="s">
        <v>60</v>
      </c>
      <c r="C12" s="17"/>
    </row>
  </sheetData>
  <sheetProtection selectLockedCells="1"/>
  <hyperlinks>
    <hyperlink ref="B3" r:id="rId1" display="http://dx.doi.org/10.6028/NIST.SP.800-61r2  "/>
  </hyperlinks>
  <pageMargins left="0.7" right="0.7" top="0.75" bottom="0.75" header="0.3" footer="0.3"/>
  <pageSetup scale="93" orientation="portrait" verticalDpi="0" r:id="rId2"/>
  <headerFooter>
    <oddHeader>&amp;L&amp;A&amp;C&amp;F&amp;R&amp;P</oddHeader>
    <oddFooter xml:space="preserve">&amp;C© John Cato &amp; Dr Peter Tobin, 2015. All rights reserved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29"/>
  <sheetViews>
    <sheetView topLeftCell="A19" zoomScale="130" zoomScaleNormal="130" workbookViewId="0">
      <selection activeCell="C23" sqref="C23"/>
    </sheetView>
  </sheetViews>
  <sheetFormatPr defaultRowHeight="15" x14ac:dyDescent="0.25"/>
  <cols>
    <col min="1" max="1" width="9.140625" style="7"/>
    <col min="2" max="2" width="54.140625" style="5" customWidth="1"/>
    <col min="3" max="3" width="24.7109375" style="8" customWidth="1"/>
    <col min="4" max="4" width="18.42578125" style="8" customWidth="1"/>
    <col min="5" max="16384" width="9.140625" style="8"/>
  </cols>
  <sheetData>
    <row r="1" spans="1:3" s="20" customFormat="1" ht="12.75" x14ac:dyDescent="0.25">
      <c r="A1" s="18"/>
      <c r="B1" s="19" t="s">
        <v>61</v>
      </c>
      <c r="C1" s="19" t="s">
        <v>45</v>
      </c>
    </row>
    <row r="2" spans="1:3" ht="30" x14ac:dyDescent="0.25">
      <c r="A2" s="7">
        <v>1</v>
      </c>
      <c r="B2" s="5" t="s">
        <v>0</v>
      </c>
      <c r="C2" s="2"/>
    </row>
    <row r="3" spans="1:3" ht="33" customHeight="1" x14ac:dyDescent="0.25">
      <c r="A3" s="7">
        <v>2</v>
      </c>
      <c r="B3" s="5" t="s">
        <v>1</v>
      </c>
      <c r="C3" s="2"/>
    </row>
    <row r="4" spans="1:3" ht="30" x14ac:dyDescent="0.25">
      <c r="A4" s="7">
        <v>3</v>
      </c>
      <c r="B4" s="5" t="s">
        <v>2</v>
      </c>
      <c r="C4" s="2"/>
    </row>
    <row r="5" spans="1:3" ht="16.5" customHeight="1" x14ac:dyDescent="0.25">
      <c r="A5" s="7">
        <v>4</v>
      </c>
      <c r="B5" s="5" t="s">
        <v>3</v>
      </c>
      <c r="C5" s="2"/>
    </row>
    <row r="6" spans="1:3" ht="30" x14ac:dyDescent="0.25">
      <c r="A6" s="7">
        <v>5</v>
      </c>
      <c r="B6" s="5" t="s">
        <v>4</v>
      </c>
      <c r="C6" s="2"/>
    </row>
    <row r="7" spans="1:3" x14ac:dyDescent="0.25">
      <c r="A7" s="7">
        <v>6</v>
      </c>
      <c r="B7" s="5" t="s">
        <v>5</v>
      </c>
      <c r="C7" s="2"/>
    </row>
    <row r="8" spans="1:3" ht="30" x14ac:dyDescent="0.25">
      <c r="A8" s="7">
        <v>7</v>
      </c>
      <c r="B8" s="5" t="s">
        <v>6</v>
      </c>
      <c r="C8" s="2"/>
    </row>
    <row r="9" spans="1:3" x14ac:dyDescent="0.25">
      <c r="A9" s="7">
        <v>8</v>
      </c>
      <c r="B9" s="5" t="s">
        <v>7</v>
      </c>
      <c r="C9" s="2"/>
    </row>
    <row r="10" spans="1:3" x14ac:dyDescent="0.25">
      <c r="A10" s="7">
        <v>9</v>
      </c>
      <c r="B10" s="5" t="s">
        <v>8</v>
      </c>
      <c r="C10" s="2"/>
    </row>
    <row r="11" spans="1:3" x14ac:dyDescent="0.25">
      <c r="A11" s="7">
        <v>10</v>
      </c>
      <c r="B11" s="5" t="s">
        <v>9</v>
      </c>
      <c r="C11" s="2"/>
    </row>
    <row r="12" spans="1:3" x14ac:dyDescent="0.25">
      <c r="A12" s="7">
        <v>11</v>
      </c>
      <c r="B12" s="5" t="s">
        <v>10</v>
      </c>
      <c r="C12" s="2"/>
    </row>
    <row r="13" spans="1:3" ht="30" x14ac:dyDescent="0.25">
      <c r="A13" s="7">
        <v>12</v>
      </c>
      <c r="B13" s="5" t="s">
        <v>11</v>
      </c>
      <c r="C13" s="2"/>
    </row>
    <row r="14" spans="1:3" x14ac:dyDescent="0.25">
      <c r="A14" s="7">
        <v>13</v>
      </c>
      <c r="B14" s="5" t="s">
        <v>12</v>
      </c>
      <c r="C14" s="2"/>
    </row>
    <row r="15" spans="1:3" ht="30" x14ac:dyDescent="0.25">
      <c r="A15" s="7">
        <v>14</v>
      </c>
      <c r="B15" s="5" t="s">
        <v>13</v>
      </c>
      <c r="C15" s="2"/>
    </row>
    <row r="16" spans="1:3" ht="30" x14ac:dyDescent="0.25">
      <c r="A16" s="7">
        <v>15</v>
      </c>
      <c r="B16" s="5" t="s">
        <v>14</v>
      </c>
      <c r="C16" s="2"/>
    </row>
    <row r="17" spans="1:4" ht="18" customHeight="1" x14ac:dyDescent="0.25">
      <c r="A17" s="7">
        <v>16</v>
      </c>
      <c r="B17" s="5" t="s">
        <v>15</v>
      </c>
      <c r="C17" s="2"/>
    </row>
    <row r="18" spans="1:4" ht="30" x14ac:dyDescent="0.25">
      <c r="A18" s="7">
        <v>17</v>
      </c>
      <c r="B18" s="5" t="s">
        <v>16</v>
      </c>
      <c r="C18" s="2"/>
    </row>
    <row r="19" spans="1:4" x14ac:dyDescent="0.25">
      <c r="A19" s="7">
        <v>18</v>
      </c>
      <c r="B19" s="5" t="s">
        <v>17</v>
      </c>
      <c r="C19" s="2"/>
    </row>
    <row r="20" spans="1:4" ht="30" x14ac:dyDescent="0.25">
      <c r="A20" s="7">
        <v>19</v>
      </c>
      <c r="B20" s="5" t="s">
        <v>18</v>
      </c>
      <c r="C20" s="2"/>
    </row>
    <row r="21" spans="1:4" x14ac:dyDescent="0.25">
      <c r="A21" s="7">
        <v>20</v>
      </c>
      <c r="B21" s="5" t="s">
        <v>19</v>
      </c>
      <c r="C21" s="2"/>
    </row>
    <row r="22" spans="1:4" ht="15.75" x14ac:dyDescent="0.25">
      <c r="C22" s="21" t="s">
        <v>65</v>
      </c>
      <c r="D22" s="21" t="s">
        <v>62</v>
      </c>
    </row>
    <row r="23" spans="1:4" x14ac:dyDescent="0.25">
      <c r="B23" s="1" t="s">
        <v>20</v>
      </c>
      <c r="C23" s="11">
        <f>COUNTIF(C2:C21,"High assurance")</f>
        <v>0</v>
      </c>
      <c r="D23" s="22">
        <f>SUM(C23*4)</f>
        <v>0</v>
      </c>
    </row>
    <row r="24" spans="1:4" x14ac:dyDescent="0.25">
      <c r="B24" s="1" t="s">
        <v>21</v>
      </c>
      <c r="C24" s="11">
        <f>COUNTIF(C2:C21,"Reasonable assurance")</f>
        <v>0</v>
      </c>
      <c r="D24" s="22">
        <f>SUM(C24*3)</f>
        <v>0</v>
      </c>
    </row>
    <row r="25" spans="1:4" x14ac:dyDescent="0.25">
      <c r="B25" s="1" t="s">
        <v>22</v>
      </c>
      <c r="C25" s="11">
        <f>COUNTIF(C2:C21,"Limited assurance")</f>
        <v>0</v>
      </c>
      <c r="D25" s="22">
        <f>SUM(C25*2)</f>
        <v>0</v>
      </c>
    </row>
    <row r="26" spans="1:4" x14ac:dyDescent="0.25">
      <c r="B26" s="2" t="s">
        <v>23</v>
      </c>
      <c r="C26" s="11">
        <f>COUNTIF(C2:C21,"Very limited assurance")</f>
        <v>0</v>
      </c>
      <c r="D26" s="22">
        <f>SUM(C26*1)</f>
        <v>0</v>
      </c>
    </row>
    <row r="27" spans="1:4" ht="15.75" x14ac:dyDescent="0.25">
      <c r="B27" s="3" t="s">
        <v>24</v>
      </c>
      <c r="C27" s="11">
        <f>COUNTIF(C2:C21,"not applicable")</f>
        <v>0</v>
      </c>
      <c r="D27" s="22"/>
    </row>
    <row r="28" spans="1:4" x14ac:dyDescent="0.25">
      <c r="B28" s="1" t="s">
        <v>63</v>
      </c>
      <c r="C28" s="23">
        <f>SUM(C22:C25)</f>
        <v>0</v>
      </c>
      <c r="D28" s="22">
        <f>SUM(D23:D27)</f>
        <v>0</v>
      </c>
    </row>
    <row r="29" spans="1:4" x14ac:dyDescent="0.25">
      <c r="B29" s="1" t="s">
        <v>64</v>
      </c>
      <c r="C29" s="23">
        <f>SUM(C28*4)</f>
        <v>0</v>
      </c>
      <c r="D29" s="24" t="e">
        <f>SUM(D28/C29)</f>
        <v>#DIV/0!</v>
      </c>
    </row>
  </sheetData>
  <sheetProtection selectLockedCells="1"/>
  <conditionalFormatting sqref="C3:C21">
    <cfRule type="containsText" dxfId="117" priority="75" operator="containsText" text="Limited assurance">
      <formula>NOT(ISERROR(SEARCH("Limited assurance",C3)))</formula>
    </cfRule>
  </conditionalFormatting>
  <conditionalFormatting sqref="C3:C21">
    <cfRule type="containsText" dxfId="116" priority="74" operator="containsText" text="High assurance">
      <formula>NOT(ISERROR(SEARCH("High assurance",C3)))</formula>
    </cfRule>
  </conditionalFormatting>
  <conditionalFormatting sqref="C3:C21">
    <cfRule type="containsText" dxfId="115" priority="73" operator="containsText" text="Reasonable assurance">
      <formula>NOT(ISERROR(SEARCH("Reasonable assurance",C3)))</formula>
    </cfRule>
  </conditionalFormatting>
  <conditionalFormatting sqref="C3:C21">
    <cfRule type="containsText" dxfId="114" priority="72" operator="containsText" text="Very limited assurance">
      <formula>NOT(ISERROR(SEARCH("Very limited assurance",C3)))</formula>
    </cfRule>
  </conditionalFormatting>
  <conditionalFormatting sqref="C3:C21">
    <cfRule type="containsText" dxfId="113" priority="71" operator="containsText" text="Limited assurance">
      <formula>NOT(ISERROR(SEARCH("Limited assurance",C3)))</formula>
    </cfRule>
  </conditionalFormatting>
  <conditionalFormatting sqref="C3:C21">
    <cfRule type="containsText" dxfId="112" priority="70" operator="containsText" text="High assurance">
      <formula>NOT(ISERROR(SEARCH("High assurance",C3)))</formula>
    </cfRule>
  </conditionalFormatting>
  <conditionalFormatting sqref="C3:C21">
    <cfRule type="containsText" dxfId="111" priority="69" operator="containsText" text="Reasonable assurance">
      <formula>NOT(ISERROR(SEARCH("Reasonable assurance",C3)))</formula>
    </cfRule>
  </conditionalFormatting>
  <conditionalFormatting sqref="C3:C21">
    <cfRule type="containsText" dxfId="110" priority="68" operator="containsText" text="Very limited assurance">
      <formula>NOT(ISERROR(SEARCH("Very limited assurance",C3)))</formula>
    </cfRule>
  </conditionalFormatting>
  <conditionalFormatting sqref="C2">
    <cfRule type="containsText" dxfId="109" priority="67" operator="containsText" text="Limited assurance">
      <formula>NOT(ISERROR(SEARCH("Limited assurance",C2)))</formula>
    </cfRule>
  </conditionalFormatting>
  <conditionalFormatting sqref="C2">
    <cfRule type="containsText" dxfId="108" priority="66" operator="containsText" text="High assurance">
      <formula>NOT(ISERROR(SEARCH("High assurance",C2)))</formula>
    </cfRule>
  </conditionalFormatting>
  <conditionalFormatting sqref="C2">
    <cfRule type="containsText" dxfId="107" priority="65" operator="containsText" text="Reasonable assurance">
      <formula>NOT(ISERROR(SEARCH("Reasonable assurance",C2)))</formula>
    </cfRule>
  </conditionalFormatting>
  <conditionalFormatting sqref="C2">
    <cfRule type="containsText" dxfId="106" priority="64" operator="containsText" text="Very limited assurance">
      <formula>NOT(ISERROR(SEARCH("Very limited assurance",C2)))</formula>
    </cfRule>
  </conditionalFormatting>
  <conditionalFormatting sqref="C2">
    <cfRule type="containsText" dxfId="105" priority="63" operator="containsText" text="Limited assurance">
      <formula>NOT(ISERROR(SEARCH("Limited assurance",C2)))</formula>
    </cfRule>
  </conditionalFormatting>
  <conditionalFormatting sqref="C2">
    <cfRule type="containsText" dxfId="104" priority="62" operator="containsText" text="High assurance">
      <formula>NOT(ISERROR(SEARCH("High assurance",C2)))</formula>
    </cfRule>
  </conditionalFormatting>
  <conditionalFormatting sqref="C2">
    <cfRule type="containsText" dxfId="103" priority="61" operator="containsText" text="Reasonable assurance">
      <formula>NOT(ISERROR(SEARCH("Reasonable assurance",C2)))</formula>
    </cfRule>
  </conditionalFormatting>
  <conditionalFormatting sqref="C2">
    <cfRule type="containsText" dxfId="102" priority="60" operator="containsText" text="Very limited assurance">
      <formula>NOT(ISERROR(SEARCH("Very limited assurance",C2)))</formula>
    </cfRule>
  </conditionalFormatting>
  <conditionalFormatting sqref="B25:B26">
    <cfRule type="containsText" dxfId="101" priority="59" operator="containsText" text="Limited assurance">
      <formula>NOT(ISERROR(SEARCH("Limited assurance",B25)))</formula>
    </cfRule>
  </conditionalFormatting>
  <conditionalFormatting sqref="B23 B26">
    <cfRule type="containsText" dxfId="100" priority="58" operator="containsText" text="High assurance">
      <formula>NOT(ISERROR(SEARCH("High assurance",B23)))</formula>
    </cfRule>
  </conditionalFormatting>
  <conditionalFormatting sqref="B24 B26">
    <cfRule type="containsText" dxfId="99" priority="57" operator="containsText" text="Reasonable assurance">
      <formula>NOT(ISERROR(SEARCH("Reasonable assurance",B24)))</formula>
    </cfRule>
  </conditionalFormatting>
  <conditionalFormatting sqref="B26">
    <cfRule type="containsText" dxfId="98" priority="56" operator="containsText" text="Very limited assurance">
      <formula>NOT(ISERROR(SEARCH("Very limited assurance",B26)))</formula>
    </cfRule>
  </conditionalFormatting>
  <conditionalFormatting sqref="B26">
    <cfRule type="containsText" dxfId="97" priority="55" operator="containsText" text="Very limited assurance">
      <formula>NOT(ISERROR(SEARCH("Very limited assurance",B26)))</formula>
    </cfRule>
  </conditionalFormatting>
  <conditionalFormatting sqref="B23:B26 C23:C27">
    <cfRule type="containsText" dxfId="96" priority="52" operator="containsText" text="Don't know">
      <formula>NOT(ISERROR(SEARCH("Don't know",B23)))</formula>
    </cfRule>
    <cfRule type="containsText" dxfId="95" priority="53" operator="containsText" text="No">
      <formula>NOT(ISERROR(SEARCH("No",B23)))</formula>
    </cfRule>
    <cfRule type="containsText" dxfId="94" priority="54" operator="containsText" text="Yes">
      <formula>NOT(ISERROR(SEARCH("Yes",B23)))</formula>
    </cfRule>
  </conditionalFormatting>
  <conditionalFormatting sqref="B25">
    <cfRule type="containsText" dxfId="93" priority="51" operator="containsText" text="Limited assurance">
      <formula>NOT(ISERROR(SEARCH("Limited assurance",B25)))</formula>
    </cfRule>
  </conditionalFormatting>
  <conditionalFormatting sqref="B23">
    <cfRule type="containsText" dxfId="92" priority="50" operator="containsText" text="High assurance">
      <formula>NOT(ISERROR(SEARCH("High assurance",B23)))</formula>
    </cfRule>
  </conditionalFormatting>
  <conditionalFormatting sqref="B24">
    <cfRule type="containsText" dxfId="91" priority="49" operator="containsText" text="Reasonable assurance">
      <formula>NOT(ISERROR(SEARCH("Reasonable assurance",B24)))</formula>
    </cfRule>
  </conditionalFormatting>
  <conditionalFormatting sqref="B26">
    <cfRule type="containsText" dxfId="90" priority="48" operator="containsText" text="Very limited assurance">
      <formula>NOT(ISERROR(SEARCH("Very limited assurance",B26)))</formula>
    </cfRule>
  </conditionalFormatting>
  <conditionalFormatting sqref="B26">
    <cfRule type="containsText" dxfId="89" priority="47" operator="containsText" text="Very limited assurance">
      <formula>NOT(ISERROR(SEARCH("Very limited assurance",B26)))</formula>
    </cfRule>
  </conditionalFormatting>
  <conditionalFormatting sqref="B26">
    <cfRule type="containsText" dxfId="88" priority="46" operator="containsText" text="Limited assurance">
      <formula>NOT(ISERROR(SEARCH("Limited assurance",B26)))</formula>
    </cfRule>
  </conditionalFormatting>
  <conditionalFormatting sqref="B26">
    <cfRule type="containsText" dxfId="87" priority="45" operator="containsText" text="High assurance">
      <formula>NOT(ISERROR(SEARCH("High assurance",B26)))</formula>
    </cfRule>
  </conditionalFormatting>
  <conditionalFormatting sqref="B26">
    <cfRule type="containsText" dxfId="86" priority="44" operator="containsText" text="Reasonable assurance">
      <formula>NOT(ISERROR(SEARCH("Reasonable assurance",B26)))</formula>
    </cfRule>
  </conditionalFormatting>
  <conditionalFormatting sqref="B26">
    <cfRule type="containsText" dxfId="85" priority="43" operator="containsText" text="Very limited assurance">
      <formula>NOT(ISERROR(SEARCH("Very limited assurance",B26)))</formula>
    </cfRule>
  </conditionalFormatting>
  <conditionalFormatting sqref="B26">
    <cfRule type="containsText" dxfId="84" priority="42" operator="containsText" text="Limited assurance">
      <formula>NOT(ISERROR(SEARCH("Limited assurance",B26)))</formula>
    </cfRule>
  </conditionalFormatting>
  <conditionalFormatting sqref="B26">
    <cfRule type="containsText" dxfId="83" priority="41" operator="containsText" text="High assurance">
      <formula>NOT(ISERROR(SEARCH("High assurance",B26)))</formula>
    </cfRule>
  </conditionalFormatting>
  <conditionalFormatting sqref="B26">
    <cfRule type="containsText" dxfId="82" priority="40" operator="containsText" text="Reasonable assurance">
      <formula>NOT(ISERROR(SEARCH("Reasonable assurance",B26)))</formula>
    </cfRule>
  </conditionalFormatting>
  <conditionalFormatting sqref="B26">
    <cfRule type="containsText" dxfId="81" priority="39" operator="containsText" text="Very limited assurance">
      <formula>NOT(ISERROR(SEARCH("Very limited assurance",B26)))</formula>
    </cfRule>
  </conditionalFormatting>
  <conditionalFormatting sqref="B26">
    <cfRule type="containsText" dxfId="80" priority="38" operator="containsText" text="Limited assurance">
      <formula>NOT(ISERROR(SEARCH("Limited assurance",B26)))</formula>
    </cfRule>
  </conditionalFormatting>
  <conditionalFormatting sqref="B26">
    <cfRule type="containsText" dxfId="79" priority="37" operator="containsText" text="High assurance">
      <formula>NOT(ISERROR(SEARCH("High assurance",B26)))</formula>
    </cfRule>
  </conditionalFormatting>
  <conditionalFormatting sqref="B26">
    <cfRule type="containsText" dxfId="78" priority="36" operator="containsText" text="Reasonable assurance">
      <formula>NOT(ISERROR(SEARCH("Reasonable assurance",B26)))</formula>
    </cfRule>
  </conditionalFormatting>
  <conditionalFormatting sqref="B26">
    <cfRule type="containsText" dxfId="77" priority="35" operator="containsText" text="Limited assurance">
      <formula>NOT(ISERROR(SEARCH("Limited assurance",B26)))</formula>
    </cfRule>
  </conditionalFormatting>
  <conditionalFormatting sqref="B26">
    <cfRule type="containsText" dxfId="76" priority="34" operator="containsText" text="High assurance">
      <formula>NOT(ISERROR(SEARCH("High assurance",B26)))</formula>
    </cfRule>
  </conditionalFormatting>
  <conditionalFormatting sqref="B26">
    <cfRule type="containsText" dxfId="75" priority="33" operator="containsText" text="Reasonable assurance">
      <formula>NOT(ISERROR(SEARCH("Reasonable assurance",B26)))</formula>
    </cfRule>
  </conditionalFormatting>
  <conditionalFormatting sqref="B26">
    <cfRule type="containsText" dxfId="74" priority="32" operator="containsText" text="Very limited assurance">
      <formula>NOT(ISERROR(SEARCH("Very limited assurance",B26)))</formula>
    </cfRule>
  </conditionalFormatting>
  <conditionalFormatting sqref="B23:B26 C23:C27">
    <cfRule type="containsText" dxfId="73" priority="29" operator="containsText" text="Don't know">
      <formula>NOT(ISERROR(SEARCH("Don't know",B23)))</formula>
    </cfRule>
    <cfRule type="containsText" dxfId="72" priority="30" operator="containsText" text="No">
      <formula>NOT(ISERROR(SEARCH("No",B23)))</formula>
    </cfRule>
    <cfRule type="containsText" dxfId="71" priority="31" operator="containsText" text="Yes">
      <formula>NOT(ISERROR(SEARCH("Yes",B23)))</formula>
    </cfRule>
  </conditionalFormatting>
  <conditionalFormatting sqref="B25">
    <cfRule type="containsText" dxfId="70" priority="28" operator="containsText" text="Limited assurance">
      <formula>NOT(ISERROR(SEARCH("Limited assurance",B25)))</formula>
    </cfRule>
  </conditionalFormatting>
  <conditionalFormatting sqref="B23">
    <cfRule type="containsText" dxfId="69" priority="27" operator="containsText" text="High assurance">
      <formula>NOT(ISERROR(SEARCH("High assurance",B23)))</formula>
    </cfRule>
  </conditionalFormatting>
  <conditionalFormatting sqref="B24">
    <cfRule type="containsText" dxfId="68" priority="26" operator="containsText" text="Reasonable assurance">
      <formula>NOT(ISERROR(SEARCH("Reasonable assurance",B24)))</formula>
    </cfRule>
  </conditionalFormatting>
  <conditionalFormatting sqref="B26">
    <cfRule type="containsText" dxfId="67" priority="25" operator="containsText" text="Very limited assurance">
      <formula>NOT(ISERROR(SEARCH("Very limited assurance",B26)))</formula>
    </cfRule>
  </conditionalFormatting>
  <conditionalFormatting sqref="B26">
    <cfRule type="containsText" dxfId="66" priority="24" operator="containsText" text="Very limited assurance">
      <formula>NOT(ISERROR(SEARCH("Very limited assurance",B26)))</formula>
    </cfRule>
  </conditionalFormatting>
  <conditionalFormatting sqref="B26">
    <cfRule type="containsText" dxfId="65" priority="23" operator="containsText" text="Limited assurance">
      <formula>NOT(ISERROR(SEARCH("Limited assurance",B26)))</formula>
    </cfRule>
  </conditionalFormatting>
  <conditionalFormatting sqref="B26">
    <cfRule type="containsText" dxfId="64" priority="22" operator="containsText" text="High assurance">
      <formula>NOT(ISERROR(SEARCH("High assurance",B26)))</formula>
    </cfRule>
  </conditionalFormatting>
  <conditionalFormatting sqref="B26">
    <cfRule type="containsText" dxfId="63" priority="21" operator="containsText" text="Reasonable assurance">
      <formula>NOT(ISERROR(SEARCH("Reasonable assurance",B26)))</formula>
    </cfRule>
  </conditionalFormatting>
  <conditionalFormatting sqref="B26">
    <cfRule type="containsText" dxfId="62" priority="20" operator="containsText" text="Very limited assurance">
      <formula>NOT(ISERROR(SEARCH("Very limited assurance",B26)))</formula>
    </cfRule>
  </conditionalFormatting>
  <conditionalFormatting sqref="B26">
    <cfRule type="containsText" dxfId="61" priority="19" operator="containsText" text="Limited assurance">
      <formula>NOT(ISERROR(SEARCH("Limited assurance",B26)))</formula>
    </cfRule>
  </conditionalFormatting>
  <conditionalFormatting sqref="B26">
    <cfRule type="containsText" dxfId="60" priority="18" operator="containsText" text="High assurance">
      <formula>NOT(ISERROR(SEARCH("High assurance",B26)))</formula>
    </cfRule>
  </conditionalFormatting>
  <conditionalFormatting sqref="B26">
    <cfRule type="containsText" dxfId="59" priority="17" operator="containsText" text="Reasonable assurance">
      <formula>NOT(ISERROR(SEARCH("Reasonable assurance",B26)))</formula>
    </cfRule>
  </conditionalFormatting>
  <conditionalFormatting sqref="B26">
    <cfRule type="containsText" dxfId="58" priority="16" operator="containsText" text="Very limited assurance">
      <formula>NOT(ISERROR(SEARCH("Very limited assurance",B26)))</formula>
    </cfRule>
  </conditionalFormatting>
  <conditionalFormatting sqref="B26">
    <cfRule type="containsText" dxfId="57" priority="15" operator="containsText" text="Limited assurance">
      <formula>NOT(ISERROR(SEARCH("Limited assurance",B26)))</formula>
    </cfRule>
  </conditionalFormatting>
  <conditionalFormatting sqref="B26">
    <cfRule type="containsText" dxfId="56" priority="14" operator="containsText" text="High assurance">
      <formula>NOT(ISERROR(SEARCH("High assurance",B26)))</formula>
    </cfRule>
  </conditionalFormatting>
  <conditionalFormatting sqref="B26">
    <cfRule type="containsText" dxfId="55" priority="13" operator="containsText" text="Reasonable assurance">
      <formula>NOT(ISERROR(SEARCH("Reasonable assurance",B26)))</formula>
    </cfRule>
  </conditionalFormatting>
  <conditionalFormatting sqref="B26">
    <cfRule type="containsText" dxfId="54" priority="12" operator="containsText" text="Limited assurance">
      <formula>NOT(ISERROR(SEARCH("Limited assurance",B26)))</formula>
    </cfRule>
  </conditionalFormatting>
  <conditionalFormatting sqref="B26">
    <cfRule type="containsText" dxfId="53" priority="11" operator="containsText" text="High assurance">
      <formula>NOT(ISERROR(SEARCH("High assurance",B26)))</formula>
    </cfRule>
  </conditionalFormatting>
  <conditionalFormatting sqref="B26">
    <cfRule type="containsText" dxfId="52" priority="10" operator="containsText" text="Reasonable assurance">
      <formula>NOT(ISERROR(SEARCH("Reasonable assurance",B26)))</formula>
    </cfRule>
  </conditionalFormatting>
  <conditionalFormatting sqref="B26">
    <cfRule type="containsText" dxfId="51" priority="9" operator="containsText" text="Very limited assurance">
      <formula>NOT(ISERROR(SEARCH("Very limited assurance",B26)))</formula>
    </cfRule>
  </conditionalFormatting>
  <dataValidations count="1">
    <dataValidation type="list" allowBlank="1" showInputMessage="1" showErrorMessage="1" sqref="C2:C21">
      <formula1>assurance</formula1>
    </dataValidation>
  </dataValidations>
  <printOptions gridLines="1"/>
  <pageMargins left="0.70866141732283472" right="0.70866141732283472" top="0.74803149606299213" bottom="0.74803149606299213" header="0.31496062992125984" footer="0.31496062992125984"/>
  <pageSetup orientation="portrait" verticalDpi="0" r:id="rId1"/>
  <headerFooter>
    <oddHeader>&amp;L&amp;A&amp;C&amp;F&amp;R&amp;P</oddHeader>
    <oddFooter>&amp;C© John Cato &amp; Dr Peter Tobin, 2016. All rights reserved</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view="pageLayout" topLeftCell="A31" zoomScaleNormal="100" workbookViewId="0">
      <selection activeCell="E16" sqref="E16"/>
    </sheetView>
  </sheetViews>
  <sheetFormatPr defaultRowHeight="15" x14ac:dyDescent="0.25"/>
  <cols>
    <col min="1" max="1" width="9.140625" style="7"/>
    <col min="2" max="2" width="88.85546875" style="5" customWidth="1"/>
    <col min="3" max="16384" width="9.140625" style="8"/>
  </cols>
  <sheetData>
    <row r="1" spans="1:2" x14ac:dyDescent="0.25">
      <c r="B1" s="10" t="s">
        <v>52</v>
      </c>
    </row>
    <row r="2" spans="1:2" ht="60" x14ac:dyDescent="0.25">
      <c r="A2" s="7">
        <v>1</v>
      </c>
      <c r="B2" s="6" t="s">
        <v>25</v>
      </c>
    </row>
    <row r="3" spans="1:2" ht="82.5" customHeight="1" x14ac:dyDescent="0.25">
      <c r="A3" s="7">
        <v>2</v>
      </c>
      <c r="B3" s="6" t="s">
        <v>26</v>
      </c>
    </row>
    <row r="4" spans="1:2" ht="75" x14ac:dyDescent="0.25">
      <c r="A4" s="7">
        <v>3</v>
      </c>
      <c r="B4" s="6" t="s">
        <v>27</v>
      </c>
    </row>
    <row r="5" spans="1:2" ht="60" x14ac:dyDescent="0.25">
      <c r="A5" s="7">
        <v>4</v>
      </c>
      <c r="B5" s="6" t="s">
        <v>28</v>
      </c>
    </row>
    <row r="6" spans="1:2" ht="60" x14ac:dyDescent="0.25">
      <c r="A6" s="7">
        <v>5</v>
      </c>
      <c r="B6" s="6" t="s">
        <v>29</v>
      </c>
    </row>
    <row r="7" spans="1:2" ht="60" x14ac:dyDescent="0.25">
      <c r="A7" s="7">
        <v>6</v>
      </c>
      <c r="B7" s="6" t="s">
        <v>30</v>
      </c>
    </row>
    <row r="8" spans="1:2" ht="75" x14ac:dyDescent="0.25">
      <c r="A8" s="7">
        <v>7</v>
      </c>
      <c r="B8" s="6" t="s">
        <v>31</v>
      </c>
    </row>
    <row r="9" spans="1:2" ht="60" x14ac:dyDescent="0.25">
      <c r="A9" s="7">
        <v>8</v>
      </c>
      <c r="B9" s="6" t="s">
        <v>32</v>
      </c>
    </row>
    <row r="10" spans="1:2" ht="45" x14ac:dyDescent="0.25">
      <c r="A10" s="7">
        <v>9</v>
      </c>
      <c r="B10" s="5" t="s">
        <v>33</v>
      </c>
    </row>
    <row r="11" spans="1:2" ht="45" x14ac:dyDescent="0.25">
      <c r="A11" s="7">
        <v>10</v>
      </c>
      <c r="B11" s="5" t="s">
        <v>34</v>
      </c>
    </row>
    <row r="12" spans="1:2" ht="60" x14ac:dyDescent="0.25">
      <c r="A12" s="7">
        <v>11</v>
      </c>
      <c r="B12" s="6" t="s">
        <v>35</v>
      </c>
    </row>
    <row r="13" spans="1:2" x14ac:dyDescent="0.25">
      <c r="B13" s="10" t="s">
        <v>52</v>
      </c>
    </row>
    <row r="14" spans="1:2" ht="75" x14ac:dyDescent="0.25">
      <c r="A14" s="7">
        <v>12</v>
      </c>
      <c r="B14" s="6" t="s">
        <v>36</v>
      </c>
    </row>
    <row r="15" spans="1:2" ht="51.75" customHeight="1" x14ac:dyDescent="0.25">
      <c r="A15" s="7">
        <v>13</v>
      </c>
      <c r="B15" s="6" t="s">
        <v>37</v>
      </c>
    </row>
    <row r="16" spans="1:2" ht="120" x14ac:dyDescent="0.25">
      <c r="A16" s="7">
        <v>14</v>
      </c>
      <c r="B16" s="6" t="s">
        <v>38</v>
      </c>
    </row>
    <row r="17" spans="1:2" ht="75" x14ac:dyDescent="0.25">
      <c r="A17" s="7">
        <v>15</v>
      </c>
      <c r="B17" s="6" t="s">
        <v>39</v>
      </c>
    </row>
    <row r="18" spans="1:2" ht="60" x14ac:dyDescent="0.25">
      <c r="A18" s="7">
        <v>16</v>
      </c>
      <c r="B18" s="6" t="s">
        <v>40</v>
      </c>
    </row>
    <row r="19" spans="1:2" ht="60" x14ac:dyDescent="0.25">
      <c r="A19" s="7">
        <v>17</v>
      </c>
      <c r="B19" s="6" t="s">
        <v>41</v>
      </c>
    </row>
    <row r="20" spans="1:2" ht="60" x14ac:dyDescent="0.25">
      <c r="A20" s="7">
        <v>18</v>
      </c>
      <c r="B20" s="6" t="s">
        <v>42</v>
      </c>
    </row>
    <row r="21" spans="1:2" ht="75" x14ac:dyDescent="0.25">
      <c r="A21" s="7">
        <v>19</v>
      </c>
      <c r="B21" s="6" t="s">
        <v>43</v>
      </c>
    </row>
    <row r="22" spans="1:2" ht="30" x14ac:dyDescent="0.25">
      <c r="A22" s="7">
        <v>20</v>
      </c>
      <c r="B22" s="5" t="s">
        <v>44</v>
      </c>
    </row>
  </sheetData>
  <pageMargins left="0.7" right="0.7" top="0.75" bottom="0.75" header="0.3" footer="0.3"/>
  <pageSetup scale="92" orientation="portrait" verticalDpi="0" r:id="rId1"/>
  <headerFooter>
    <oddHeader>&amp;L&amp;A&amp;C&amp;F&amp;R&amp;P</oddHeader>
    <oddFooter>&amp;C© John Cato &amp; Dr Peter Tobin, 2016. All rights reserved</oddFooter>
  </headerFooter>
  <rowBreaks count="1" manualBreakCount="1">
    <brk id="1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47" zoomScaleNormal="100" workbookViewId="0">
      <selection activeCell="E25" sqref="E25"/>
    </sheetView>
  </sheetViews>
  <sheetFormatPr defaultRowHeight="15" x14ac:dyDescent="0.25"/>
  <sheetData/>
  <pageMargins left="0.7" right="0.7" top="0.75" bottom="0.75" header="0.3" footer="0.3"/>
  <pageSetup orientation="portrait" verticalDpi="0" r:id="rId1"/>
  <headerFooter>
    <oddHeader>&amp;L&amp;A&amp;C&amp;F&amp;R&amp;P</oddHeader>
    <oddFooter>&amp;C© John Cato &amp; Dr Peter Tobin, 2016. All rights reserved</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view="pageLayout" topLeftCell="A46" zoomScaleNormal="100" workbookViewId="0">
      <selection sqref="A1:A5"/>
    </sheetView>
  </sheetViews>
  <sheetFormatPr defaultRowHeight="15" x14ac:dyDescent="0.25"/>
  <cols>
    <col min="1" max="1" width="49" customWidth="1"/>
  </cols>
  <sheetData>
    <row r="1" spans="1:1" x14ac:dyDescent="0.25">
      <c r="A1" s="1" t="s">
        <v>20</v>
      </c>
    </row>
    <row r="2" spans="1:1" x14ac:dyDescent="0.25">
      <c r="A2" s="1" t="s">
        <v>21</v>
      </c>
    </row>
    <row r="3" spans="1:1" x14ac:dyDescent="0.25">
      <c r="A3" s="1" t="s">
        <v>22</v>
      </c>
    </row>
    <row r="4" spans="1:1" x14ac:dyDescent="0.25">
      <c r="A4" s="2" t="s">
        <v>23</v>
      </c>
    </row>
    <row r="5" spans="1:1" ht="15.75" x14ac:dyDescent="0.25">
      <c r="A5" s="3" t="s">
        <v>24</v>
      </c>
    </row>
  </sheetData>
  <sheetProtection sheet="1" objects="1" scenarios="1" selectLockedCells="1" selectUnlockedCells="1"/>
  <conditionalFormatting sqref="A3:A4">
    <cfRule type="containsText" dxfId="50" priority="51" operator="containsText" text="Limited assurance">
      <formula>NOT(ISERROR(SEARCH("Limited assurance",A3)))</formula>
    </cfRule>
  </conditionalFormatting>
  <conditionalFormatting sqref="A1 A4">
    <cfRule type="containsText" dxfId="49" priority="50" operator="containsText" text="High assurance">
      <formula>NOT(ISERROR(SEARCH("High assurance",A1)))</formula>
    </cfRule>
  </conditionalFormatting>
  <conditionalFormatting sqref="A2 A4">
    <cfRule type="containsText" dxfId="48" priority="49" operator="containsText" text="Reasonable assurance">
      <formula>NOT(ISERROR(SEARCH("Reasonable assurance",A2)))</formula>
    </cfRule>
  </conditionalFormatting>
  <conditionalFormatting sqref="A4">
    <cfRule type="containsText" dxfId="47" priority="48" operator="containsText" text="Very limited assurance">
      <formula>NOT(ISERROR(SEARCH("Very limited assurance",A4)))</formula>
    </cfRule>
  </conditionalFormatting>
  <conditionalFormatting sqref="A4">
    <cfRule type="containsText" dxfId="46" priority="47" operator="containsText" text="Very limited assurance">
      <formula>NOT(ISERROR(SEARCH("Very limited assurance",A4)))</formula>
    </cfRule>
  </conditionalFormatting>
  <conditionalFormatting sqref="A1:A4">
    <cfRule type="containsText" dxfId="45" priority="44" operator="containsText" text="Don't know">
      <formula>NOT(ISERROR(SEARCH("Don't know",A1)))</formula>
    </cfRule>
    <cfRule type="containsText" dxfId="44" priority="45" operator="containsText" text="No">
      <formula>NOT(ISERROR(SEARCH("No",A1)))</formula>
    </cfRule>
    <cfRule type="containsText" dxfId="43" priority="46" operator="containsText" text="Yes">
      <formula>NOT(ISERROR(SEARCH("Yes",A1)))</formula>
    </cfRule>
  </conditionalFormatting>
  <conditionalFormatting sqref="A3">
    <cfRule type="containsText" dxfId="42" priority="43" operator="containsText" text="Limited assurance">
      <formula>NOT(ISERROR(SEARCH("Limited assurance",A3)))</formula>
    </cfRule>
  </conditionalFormatting>
  <conditionalFormatting sqref="A1">
    <cfRule type="containsText" dxfId="41" priority="42" operator="containsText" text="High assurance">
      <formula>NOT(ISERROR(SEARCH("High assurance",A1)))</formula>
    </cfRule>
  </conditionalFormatting>
  <conditionalFormatting sqref="A2">
    <cfRule type="containsText" dxfId="40" priority="41" operator="containsText" text="Reasonable assurance">
      <formula>NOT(ISERROR(SEARCH("Reasonable assurance",A2)))</formula>
    </cfRule>
  </conditionalFormatting>
  <conditionalFormatting sqref="A4">
    <cfRule type="containsText" dxfId="39" priority="40" operator="containsText" text="Very limited assurance">
      <formula>NOT(ISERROR(SEARCH("Very limited assurance",A4)))</formula>
    </cfRule>
  </conditionalFormatting>
  <conditionalFormatting sqref="A4">
    <cfRule type="containsText" dxfId="38" priority="39" operator="containsText" text="Very limited assurance">
      <formula>NOT(ISERROR(SEARCH("Very limited assurance",A4)))</formula>
    </cfRule>
  </conditionalFormatting>
  <conditionalFormatting sqref="A4">
    <cfRule type="containsText" dxfId="37" priority="38" operator="containsText" text="Limited assurance">
      <formula>NOT(ISERROR(SEARCH("Limited assurance",A4)))</formula>
    </cfRule>
  </conditionalFormatting>
  <conditionalFormatting sqref="A4">
    <cfRule type="containsText" dxfId="36" priority="37" operator="containsText" text="High assurance">
      <formula>NOT(ISERROR(SEARCH("High assurance",A4)))</formula>
    </cfRule>
  </conditionalFormatting>
  <conditionalFormatting sqref="A4">
    <cfRule type="containsText" dxfId="35" priority="36" operator="containsText" text="Reasonable assurance">
      <formula>NOT(ISERROR(SEARCH("Reasonable assurance",A4)))</formula>
    </cfRule>
  </conditionalFormatting>
  <conditionalFormatting sqref="A4">
    <cfRule type="containsText" dxfId="34" priority="35" operator="containsText" text="Very limited assurance">
      <formula>NOT(ISERROR(SEARCH("Very limited assurance",A4)))</formula>
    </cfRule>
  </conditionalFormatting>
  <conditionalFormatting sqref="A4">
    <cfRule type="containsText" dxfId="33" priority="34" operator="containsText" text="Limited assurance">
      <formula>NOT(ISERROR(SEARCH("Limited assurance",A4)))</formula>
    </cfRule>
  </conditionalFormatting>
  <conditionalFormatting sqref="A4">
    <cfRule type="containsText" dxfId="32" priority="33" operator="containsText" text="High assurance">
      <formula>NOT(ISERROR(SEARCH("High assurance",A4)))</formula>
    </cfRule>
  </conditionalFormatting>
  <conditionalFormatting sqref="A4">
    <cfRule type="containsText" dxfId="31" priority="32" operator="containsText" text="Reasonable assurance">
      <formula>NOT(ISERROR(SEARCH("Reasonable assurance",A4)))</formula>
    </cfRule>
  </conditionalFormatting>
  <conditionalFormatting sqref="A4">
    <cfRule type="containsText" dxfId="30" priority="31" operator="containsText" text="Very limited assurance">
      <formula>NOT(ISERROR(SEARCH("Very limited assurance",A4)))</formula>
    </cfRule>
  </conditionalFormatting>
  <conditionalFormatting sqref="A4">
    <cfRule type="containsText" dxfId="29" priority="30" operator="containsText" text="Limited assurance">
      <formula>NOT(ISERROR(SEARCH("Limited assurance",A4)))</formula>
    </cfRule>
  </conditionalFormatting>
  <conditionalFormatting sqref="A4">
    <cfRule type="containsText" dxfId="28" priority="29" operator="containsText" text="High assurance">
      <formula>NOT(ISERROR(SEARCH("High assurance",A4)))</formula>
    </cfRule>
  </conditionalFormatting>
  <conditionalFormatting sqref="A4">
    <cfRule type="containsText" dxfId="27" priority="28" operator="containsText" text="Reasonable assurance">
      <formula>NOT(ISERROR(SEARCH("Reasonable assurance",A4)))</formula>
    </cfRule>
  </conditionalFormatting>
  <conditionalFormatting sqref="A4">
    <cfRule type="containsText" dxfId="26" priority="27" operator="containsText" text="Limited assurance">
      <formula>NOT(ISERROR(SEARCH("Limited assurance",A4)))</formula>
    </cfRule>
  </conditionalFormatting>
  <conditionalFormatting sqref="A4">
    <cfRule type="containsText" dxfId="25" priority="26" operator="containsText" text="High assurance">
      <formula>NOT(ISERROR(SEARCH("High assurance",A4)))</formula>
    </cfRule>
  </conditionalFormatting>
  <conditionalFormatting sqref="A4">
    <cfRule type="containsText" dxfId="24" priority="25" operator="containsText" text="Reasonable assurance">
      <formula>NOT(ISERROR(SEARCH("Reasonable assurance",A4)))</formula>
    </cfRule>
  </conditionalFormatting>
  <conditionalFormatting sqref="A4">
    <cfRule type="containsText" dxfId="23" priority="24" operator="containsText" text="Very limited assurance">
      <formula>NOT(ISERROR(SEARCH("Very limited assurance",A4)))</formula>
    </cfRule>
  </conditionalFormatting>
  <conditionalFormatting sqref="A1:A4">
    <cfRule type="containsText" dxfId="22" priority="21" operator="containsText" text="Don't know">
      <formula>NOT(ISERROR(SEARCH("Don't know",A1)))</formula>
    </cfRule>
    <cfRule type="containsText" dxfId="21" priority="22" operator="containsText" text="No">
      <formula>NOT(ISERROR(SEARCH("No",A1)))</formula>
    </cfRule>
    <cfRule type="containsText" dxfId="20" priority="23" operator="containsText" text="Yes">
      <formula>NOT(ISERROR(SEARCH("Yes",A1)))</formula>
    </cfRule>
  </conditionalFormatting>
  <conditionalFormatting sqref="A3">
    <cfRule type="containsText" dxfId="19" priority="20" operator="containsText" text="Limited assurance">
      <formula>NOT(ISERROR(SEARCH("Limited assurance",A3)))</formula>
    </cfRule>
  </conditionalFormatting>
  <conditionalFormatting sqref="A1">
    <cfRule type="containsText" dxfId="18" priority="19" operator="containsText" text="High assurance">
      <formula>NOT(ISERROR(SEARCH("High assurance",A1)))</formula>
    </cfRule>
  </conditionalFormatting>
  <conditionalFormatting sqref="A2">
    <cfRule type="containsText" dxfId="17" priority="18" operator="containsText" text="Reasonable assurance">
      <formula>NOT(ISERROR(SEARCH("Reasonable assurance",A2)))</formula>
    </cfRule>
  </conditionalFormatting>
  <conditionalFormatting sqref="A4">
    <cfRule type="containsText" dxfId="16" priority="17" operator="containsText" text="Very limited assurance">
      <formula>NOT(ISERROR(SEARCH("Very limited assurance",A4)))</formula>
    </cfRule>
  </conditionalFormatting>
  <conditionalFormatting sqref="A4">
    <cfRule type="containsText" dxfId="15" priority="16" operator="containsText" text="Very limited assurance">
      <formula>NOT(ISERROR(SEARCH("Very limited assurance",A4)))</formula>
    </cfRule>
  </conditionalFormatting>
  <conditionalFormatting sqref="A4">
    <cfRule type="containsText" dxfId="14" priority="15" operator="containsText" text="Limited assurance">
      <formula>NOT(ISERROR(SEARCH("Limited assurance",A4)))</formula>
    </cfRule>
  </conditionalFormatting>
  <conditionalFormatting sqref="A4">
    <cfRule type="containsText" dxfId="13" priority="14" operator="containsText" text="High assurance">
      <formula>NOT(ISERROR(SEARCH("High assurance",A4)))</formula>
    </cfRule>
  </conditionalFormatting>
  <conditionalFormatting sqref="A4">
    <cfRule type="containsText" dxfId="12" priority="13" operator="containsText" text="Reasonable assurance">
      <formula>NOT(ISERROR(SEARCH("Reasonable assurance",A4)))</formula>
    </cfRule>
  </conditionalFormatting>
  <conditionalFormatting sqref="A4">
    <cfRule type="containsText" dxfId="11" priority="12" operator="containsText" text="Very limited assurance">
      <formula>NOT(ISERROR(SEARCH("Very limited assurance",A4)))</formula>
    </cfRule>
  </conditionalFormatting>
  <conditionalFormatting sqref="A4">
    <cfRule type="containsText" dxfId="10" priority="11" operator="containsText" text="Limited assurance">
      <formula>NOT(ISERROR(SEARCH("Limited assurance",A4)))</formula>
    </cfRule>
  </conditionalFormatting>
  <conditionalFormatting sqref="A4">
    <cfRule type="containsText" dxfId="9" priority="10" operator="containsText" text="High assurance">
      <formula>NOT(ISERROR(SEARCH("High assurance",A4)))</formula>
    </cfRule>
  </conditionalFormatting>
  <conditionalFormatting sqref="A4">
    <cfRule type="containsText" dxfId="8" priority="9" operator="containsText" text="Reasonable assurance">
      <formula>NOT(ISERROR(SEARCH("Reasonable assurance",A4)))</formula>
    </cfRule>
  </conditionalFormatting>
  <conditionalFormatting sqref="A4">
    <cfRule type="containsText" dxfId="7" priority="8" operator="containsText" text="Very limited assurance">
      <formula>NOT(ISERROR(SEARCH("Very limited assurance",A4)))</formula>
    </cfRule>
  </conditionalFormatting>
  <conditionalFormatting sqref="A4">
    <cfRule type="containsText" dxfId="6" priority="7" operator="containsText" text="Limited assurance">
      <formula>NOT(ISERROR(SEARCH("Limited assurance",A4)))</formula>
    </cfRule>
  </conditionalFormatting>
  <conditionalFormatting sqref="A4">
    <cfRule type="containsText" dxfId="5" priority="6" operator="containsText" text="High assurance">
      <formula>NOT(ISERROR(SEARCH("High assurance",A4)))</formula>
    </cfRule>
  </conditionalFormatting>
  <conditionalFormatting sqref="A4">
    <cfRule type="containsText" dxfId="4" priority="5" operator="containsText" text="Reasonable assurance">
      <formula>NOT(ISERROR(SEARCH("Reasonable assurance",A4)))</formula>
    </cfRule>
  </conditionalFormatting>
  <conditionalFormatting sqref="A4">
    <cfRule type="containsText" dxfId="3" priority="4" operator="containsText" text="Limited assurance">
      <formula>NOT(ISERROR(SEARCH("Limited assurance",A4)))</formula>
    </cfRule>
  </conditionalFormatting>
  <conditionalFormatting sqref="A4">
    <cfRule type="containsText" dxfId="2" priority="3" operator="containsText" text="High assurance">
      <formula>NOT(ISERROR(SEARCH("High assurance",A4)))</formula>
    </cfRule>
  </conditionalFormatting>
  <conditionalFormatting sqref="A4">
    <cfRule type="containsText" dxfId="1" priority="2" operator="containsText" text="Reasonable assurance">
      <formula>NOT(ISERROR(SEARCH("Reasonable assurance",A4)))</formula>
    </cfRule>
  </conditionalFormatting>
  <conditionalFormatting sqref="A4">
    <cfRule type="containsText" dxfId="0" priority="1" operator="containsText" text="Very limited assurance">
      <formula>NOT(ISERROR(SEARCH("Very limited assurance",A4)))</formula>
    </cfRule>
  </conditionalFormatting>
  <pageMargins left="0.7" right="0.7" top="0.75" bottom="0.75" header="0.3" footer="0.3"/>
  <pageSetup orientation="portrait" verticalDpi="0" r:id="rId1"/>
  <headerFooter>
    <oddHeader>&amp;L&amp;A&amp;C&amp;F&amp;R&amp;P</oddHeader>
    <oddFooter>&amp;C© John Cato &amp; Dr Peter Tobin, 2016. All rights reserved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Normal="100" workbookViewId="0">
      <selection activeCell="B5" sqref="B5"/>
    </sheetView>
  </sheetViews>
  <sheetFormatPr defaultRowHeight="15" x14ac:dyDescent="0.25"/>
  <cols>
    <col min="1" max="1" width="24.28515625" customWidth="1"/>
    <col min="2" max="2" width="101.85546875" style="15" customWidth="1"/>
  </cols>
  <sheetData>
    <row r="1" spans="1:2" ht="63" x14ac:dyDescent="0.25">
      <c r="A1" s="12" t="s">
        <v>20</v>
      </c>
      <c r="B1" s="13" t="s">
        <v>53</v>
      </c>
    </row>
    <row r="2" spans="1:2" ht="47.25" x14ac:dyDescent="0.25">
      <c r="A2" s="12" t="s">
        <v>21</v>
      </c>
      <c r="B2" s="13" t="s">
        <v>54</v>
      </c>
    </row>
    <row r="3" spans="1:2" ht="59.25" customHeight="1" x14ac:dyDescent="0.25">
      <c r="A3" s="12" t="s">
        <v>22</v>
      </c>
      <c r="B3" s="13" t="s">
        <v>55</v>
      </c>
    </row>
    <row r="4" spans="1:2" ht="69.75" customHeight="1" x14ac:dyDescent="0.25">
      <c r="A4" s="12" t="s">
        <v>23</v>
      </c>
      <c r="B4" s="14" t="s">
        <v>56</v>
      </c>
    </row>
    <row r="5" spans="1:2" ht="31.5" x14ac:dyDescent="0.25">
      <c r="A5" s="12" t="s">
        <v>24</v>
      </c>
      <c r="B5" s="14" t="s">
        <v>57</v>
      </c>
    </row>
  </sheetData>
  <sheetProtection sheet="1" objects="1" scenarios="1" selectLockedCells="1" selectUnlockedCells="1"/>
  <pageMargins left="0.7" right="0.7" top="0.75" bottom="0.75" header="0.3" footer="0.3"/>
  <pageSetup orientation="portrait" verticalDpi="0" r:id="rId1"/>
  <headerFooter>
    <oddHeader>&amp;L&amp;A&amp;C&amp;F&amp;R&amp;P</oddHeader>
    <oddFooter>&amp;CCopyright © John Cato &amp; Dr Peter Tobin, 2016. All rights reserved.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Introduction</vt:lpstr>
      <vt:lpstr>Assessment</vt:lpstr>
      <vt:lpstr>Explanations</vt:lpstr>
      <vt:lpstr>Graph</vt:lpstr>
      <vt:lpstr>Range</vt:lpstr>
      <vt:lpstr>Assurance scale</vt:lpstr>
      <vt:lpstr>assurance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Peter Tobin, CGEIT, PMIITPSA, PMP</dc:creator>
  <cp:lastModifiedBy>Peter</cp:lastModifiedBy>
  <cp:lastPrinted>2015-12-03T12:00:15Z</cp:lastPrinted>
  <dcterms:created xsi:type="dcterms:W3CDTF">2015-12-03T08:52:52Z</dcterms:created>
  <dcterms:modified xsi:type="dcterms:W3CDTF">2018-11-08T11:20:35Z</dcterms:modified>
</cp:coreProperties>
</file>