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Peter\Desktop\Digicall demo of Blue Turtle POPIA Compliance Toolkit\2 Assess\2.4 Information Security\"/>
    </mc:Choice>
  </mc:AlternateContent>
  <bookViews>
    <workbookView xWindow="240" yWindow="135" windowWidth="15480" windowHeight="7815"/>
  </bookViews>
  <sheets>
    <sheet name="Introduction" sheetId="1" r:id="rId1"/>
    <sheet name="ICO Assessment" sheetId="2" r:id="rId2"/>
    <sheet name="ENISA CCSM" sheetId="7" r:id="rId3"/>
    <sheet name="Range" sheetId="3" r:id="rId4"/>
    <sheet name="Graphs" sheetId="4" r:id="rId5"/>
    <sheet name="Assurance scale" sheetId="5" r:id="rId6"/>
  </sheets>
  <externalReferences>
    <externalReference r:id="rId7"/>
    <externalReference r:id="rId8"/>
  </externalReferences>
  <definedNames>
    <definedName name="assurance" localSheetId="5">[1]Range!$C$1:$C$5</definedName>
    <definedName name="assurance">Range!$A$1:$A$5</definedName>
    <definedName name="rating">[2]ranges!$B$2:$B$6</definedName>
  </definedNames>
  <calcPr calcId="152511"/>
</workbook>
</file>

<file path=xl/calcChain.xml><?xml version="1.0" encoding="utf-8"?>
<calcChain xmlns="http://schemas.openxmlformats.org/spreadsheetml/2006/main">
  <c r="C35" i="7" l="1"/>
  <c r="C34" i="7"/>
  <c r="D34" i="7" s="1"/>
  <c r="C33" i="7"/>
  <c r="D33" i="7" s="1"/>
  <c r="C32" i="7"/>
  <c r="D32" i="7" s="1"/>
  <c r="C31" i="7"/>
  <c r="D34" i="2"/>
  <c r="D33" i="2"/>
  <c r="E33" i="2" s="1"/>
  <c r="D32" i="2"/>
  <c r="E32" i="2" s="1"/>
  <c r="D31" i="2"/>
  <c r="E31" i="2" s="1"/>
  <c r="D30" i="2"/>
  <c r="C36" i="7" l="1"/>
  <c r="C37" i="7" s="1"/>
  <c r="D31" i="7"/>
  <c r="D36" i="7" s="1"/>
  <c r="D35" i="2"/>
  <c r="D36" i="2" s="1"/>
  <c r="E30" i="2"/>
  <c r="E35" i="2" s="1"/>
  <c r="E36" i="2" s="1"/>
  <c r="D37" i="7" l="1"/>
</calcChain>
</file>

<file path=xl/comments1.xml><?xml version="1.0" encoding="utf-8"?>
<comments xmlns="http://schemas.openxmlformats.org/spreadsheetml/2006/main">
  <authors>
    <author>Dr Peter Tobin, CGEIT, PMIITPSA, PMP</author>
  </authors>
  <commentList>
    <comment ref="D3"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D5"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D6"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D7"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D8"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D9"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D10"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D11"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D12"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D14"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D15"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D16"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D18"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D19"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D20"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D21"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D22"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D24"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D25"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D26"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D27"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D28"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List>
</comments>
</file>

<file path=xl/comments2.xml><?xml version="1.0" encoding="utf-8"?>
<comments xmlns="http://schemas.openxmlformats.org/spreadsheetml/2006/main">
  <authors>
    <author>Dr Peter Tobin, CGEIT, PMIITPSA, PMP</author>
  </authors>
  <commentList>
    <comment ref="C3"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4"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5"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6"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7"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8"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9"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0"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1"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2"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3"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4"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5"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6"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7"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8"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9"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20"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21"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22"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23"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24"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25"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26"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27"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28"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29"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List>
</comments>
</file>

<file path=xl/sharedStrings.xml><?xml version="1.0" encoding="utf-8"?>
<sst xmlns="http://schemas.openxmlformats.org/spreadsheetml/2006/main" count="117" uniqueCount="86">
  <si>
    <t>Risks</t>
  </si>
  <si>
    <t>Make a list of the personal data you hold and how it will be processed in the cloud.</t>
  </si>
  <si>
    <t>Confidentiality</t>
  </si>
  <si>
    <t>Can your cloud provider provide an appropriate third party security assessment?</t>
  </si>
  <si>
    <t>Does this comply with an appropriate industry code of practice or other quality standard?</t>
  </si>
  <si>
    <t>How quickly will the cloud provider react if a security vulnerability is identified in their product?</t>
  </si>
  <si>
    <t>What are the timescales and costs for creating, suspending and deleting accounts?</t>
  </si>
  <si>
    <t>Is all communication in transit encrypted? Is it appropriate to encrypt your data at rest? What key management is in place?</t>
  </si>
  <si>
    <t>What are the data deletion and retention timescales? Does this include end-of-life destruction?</t>
  </si>
  <si>
    <t>Will the cloud provider delete all of your data securely if you decide to withdraw from the cloud in the future?</t>
  </si>
  <si>
    <t>Find out if your data, or data about your cloud users will be shared with third parties or shared across other services the cloud provider may offer.</t>
  </si>
  <si>
    <t>Integrity</t>
  </si>
  <si>
    <t>What audit trails are in place so you can monitor who is accessing which data?</t>
  </si>
  <si>
    <t>Make sure that the cloud provider allows you to get a copy of your data, at your request, in a usable format.</t>
  </si>
  <si>
    <t>How quickly could the cloud provider restore your data (without alteration) from a back-up if it suffered a major data loss?</t>
  </si>
  <si>
    <t>Availability</t>
  </si>
  <si>
    <t>Does the cloud provider have sufficient capacity to cope with a high demand from a small number of other cloud customers?</t>
  </si>
  <si>
    <t>How could the actions of other cloud customers or their cloud users impact on your quality of service?</t>
  </si>
  <si>
    <t>Can you guarantee that you will be able to access the data or services when you need them?</t>
  </si>
  <si>
    <t>How will you cover the hardware and connection costs of cloud users accessing the cloud service when away from the office?</t>
  </si>
  <si>
    <t>If there was a major outage at the cloud provider how would this impact on your business?</t>
  </si>
  <si>
    <t>Legal</t>
  </si>
  <si>
    <t>Make sure you have a written contract in place with your cloud provider.</t>
  </si>
  <si>
    <t>How will the cloud provider communicate changes to the cloud service which may impact on your agreement?</t>
  </si>
  <si>
    <t>Which countries will your cloud provider process your data in and what information is available relating to the safeguards in place at these locations? Can you ensure the rights and freedoms of the data subjects are protected?</t>
  </si>
  <si>
    <t>You should ask your cloud provider about the circumstances in which your data may be transferred to other countries.</t>
  </si>
  <si>
    <t>Can your cloud provider limit the transfer of your data to countries that you consider appropriate?</t>
  </si>
  <si>
    <t>High assurance</t>
  </si>
  <si>
    <t>Reasonable assurance</t>
  </si>
  <si>
    <t>Limited assurance</t>
  </si>
  <si>
    <t>Very limited assurance</t>
  </si>
  <si>
    <t>Not applicable</t>
  </si>
  <si>
    <t>Evidence</t>
  </si>
  <si>
    <t>Introduction</t>
  </si>
  <si>
    <t>The ICO assurance rating scale for assurance is used</t>
  </si>
  <si>
    <t>The Graph tab has a graoph of the assessment results</t>
  </si>
  <si>
    <t>Rating</t>
  </si>
  <si>
    <t>There is a high level of assurance that processes and procedures are in place and delivering personal information protection compliance. The audit has identified only limited scope for improvement in existing arrangements and as such it is not anticipated that significant further action is required to reduce the risk of non compliance with the POPI Act.</t>
  </si>
  <si>
    <t>There is a reasonable level of assurance that processes and procedures are in place and delivering personal information protection compliance. The audit has identified some scope for improvement in existing arrangements to reduce the risk of non compliance with the POPI Act.</t>
  </si>
  <si>
    <t>There is a limited level of assurance that processes and procedures are in place and delivering personal information protection compliance. The audit has identified considerable scope for improvement in existing arrangements to reduce the risk of non compliance with the POPI Act.</t>
  </si>
  <si>
    <t>There is a very limited level of assurance that processes and procedures are in place and are delivering personal information protection compliance. The audit has identified a substantial risk that the objective of personal information protection compliance will not be achieved. Immediate action is required to improve the control environment.</t>
  </si>
  <si>
    <t>This does not apply due to any one of a number of factors related to the nature of the organisation and its activities.</t>
  </si>
  <si>
    <t>Assessment completed by (name)</t>
  </si>
  <si>
    <t>Completion date (insert date)</t>
  </si>
  <si>
    <t>On behalf of Business Unit (insert unit)</t>
  </si>
  <si>
    <t xml:space="preserve">   </t>
  </si>
  <si>
    <t>Cloud Services Assessment</t>
  </si>
  <si>
    <t xml:space="preserve">This tool uses the cloud services selection criteria as defined in two separate sources:  the ICO (www.ico.org.uk) document "Guidance on the use of cloud computing", 2012, checklist on p22; the ENISA CCSM in the document "Cloud Certification Schemes Metaframework" (www.enisa.europa.eu) </t>
  </si>
  <si>
    <t xml:space="preserve">This tool contains ICO elements available under Open Government Licence for commercial and non-commercial use. Attributioon as required by the ICO: Information Commissioner’s Office, Data protection self assessment toolkit, 2016. licensed under the Open Government Licence. For more information please visit https://ico.org.uk/global/copyright-and-re-use-of-materials/ </t>
  </si>
  <si>
    <t>Cloud Certification Schemes Metaframework</t>
  </si>
  <si>
    <t>Security Objectives</t>
  </si>
  <si>
    <t>1. Information security policy. Cloud provider establishes and maintains an information security policy.</t>
  </si>
  <si>
    <t>2. Risk management. Cloud provider establishes and maintains an appropriate governance and risk management framework, to identify and address risks for the security of the cloud services.</t>
  </si>
  <si>
    <t>3. Security roles. Cloud provider assigns appropriate security roles and security responsibilities.</t>
  </si>
  <si>
    <t>4. Security in Supplier relationships. Cloud provider establishes and maintains a policy with security requirements for contracts with suppliers to ensure that dependencies on suppliers do not negatively affect security of the cloud services.</t>
  </si>
  <si>
    <t>5. Background checks. Cloud provider performs appropriate background checks on personnel (employees, contractors and third party users) if required for their duties and responsibilities.</t>
  </si>
  <si>
    <t>6. Security knowledge and training. Cloud provider verifies and ensures that personnel have sufficient security knowledge and that they are provided with regular security training.</t>
  </si>
  <si>
    <t>7. Personnel changes. Cloud provider establishes and maintains an appropriate process for managing changes in personnel or changes in their roles and responsibilities.</t>
  </si>
  <si>
    <t>8. Physical and environmental security. Cloud provider establishes and maintains policies and measures for physical and environmental security of cloud datacenters.</t>
  </si>
  <si>
    <t>9. Security of supporting utilities. Cloud provider establishes and maintains appropriate security of supporting utilities (electricity, fuel, etc.).</t>
  </si>
  <si>
    <t>10. Access control to network and information systems. Cloud provider establishes and maintains appropriate policies and measures for access to cloud resources.</t>
  </si>
  <si>
    <t>11. Integrity of network and information systems. Cloud provider establishes and maintains the integrity of its own network, platforms and services and protect from viruses, code injections and other malware that can alter the functionality of the systems.</t>
  </si>
  <si>
    <t>12. Operating procedures. Cloud provider establishes and maintains procedures for the operation of key network and information systems by personnel.</t>
  </si>
  <si>
    <t>13. Change management. Cloud provider establishes and maintains change management procedures for key network and information systems.</t>
  </si>
  <si>
    <t>15. Security incident detection and response. Cloud provider establishes and maintains procedures for detecting and responding to incidents appropriately.</t>
  </si>
  <si>
    <t>17. Business continuity. Cloud provider establishes and maintains contingency plans and a continuity strategy for ensuring continuity of cloud services.</t>
  </si>
  <si>
    <t>18. Disaster recovery capabilities. Cloud provider establishes and maintains an appropriate disaster recovery capability for restoring cloud services provided in case of natural and/or major disasters.</t>
  </si>
  <si>
    <t>19. Monitoring and logging policies. Cloud provider establishes and maintains systems for monitoring and logging of cloud services.</t>
  </si>
  <si>
    <t>20. System tests. Cloud provider establishes and maintains appropriate procedures for testing key network and information systems underpinning the cloud services.</t>
  </si>
  <si>
    <t>21. Security assessments. Cloud provider establishes and maintains appropriate procedures for performing security assessments of critical assets.</t>
  </si>
  <si>
    <t>22. Checking compliance. Cloud provider establishes and maintains a policy for checking compliance to policies and legal requirements.</t>
  </si>
  <si>
    <t>23. Cloud data security. Cloud provider establishes and maintains appropriate mechanisms for the protection of the customer data in the cloud service.</t>
  </si>
  <si>
    <t>24. Cloud interface security. Cloud provider establishes and maintains an appropriate policy for keeping he cloud services interfaces secure.</t>
  </si>
  <si>
    <t>25. Cloud software security. Cloud provider establishes and maintains a policy for keeping software secure.</t>
  </si>
  <si>
    <t>26. Cloud interoperability and portability. Cloud provider uses standards which allow customers to interface with other cloud services and/or if needed migrate to other providers offering similar services.</t>
  </si>
  <si>
    <t>14. Asset management. Cloud provider establishes and maintains asset management procedures and configuration controls for key network and information systems.</t>
  </si>
  <si>
    <t>16. Security incident reporting. Cloud providers establish and maintain appropriate procedures for reporting and communicating about security incidents.</t>
  </si>
  <si>
    <t>27. Cloud monitoring and log access. Cloud provider provides customers with access to relevant transaction and performance logs so customers can investigate issues or incidents when needed.</t>
  </si>
  <si>
    <t>Supplier evidence</t>
  </si>
  <si>
    <t xml:space="preserve">Supplier name: </t>
  </si>
  <si>
    <t>The ICO Assessment tab contains 5 categories with a total of 22 questions; The ENISA CCSM Assessment tab contains 27 categories</t>
  </si>
  <si>
    <t>Assurance score</t>
  </si>
  <si>
    <t>TOTAL APPLICABLE</t>
  </si>
  <si>
    <t>Max SCORE</t>
  </si>
  <si>
    <t>Assurance count</t>
  </si>
  <si>
    <t>For further information contact your toolkit supplier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</si>
</sst>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09]d/mmm/yy;@"/>
  </numFmts>
  <fonts count="6" x14ac:knownFonts="1">
    <font>
      <sz val="11"/>
      <color theme="1"/>
      <name val="Calibri"/>
      <family val="2"/>
      <scheme val="minor"/>
    </font>
    <font>
      <b/>
      <sz val="11"/>
      <color theme="1"/>
      <name val="Calibri"/>
      <family val="2"/>
      <scheme val="minor"/>
    </font>
    <font>
      <b/>
      <sz val="12"/>
      <color theme="1"/>
      <name val="Calibri"/>
      <family val="2"/>
      <scheme val="minor"/>
    </font>
    <font>
      <sz val="8"/>
      <color indexed="81"/>
      <name val="Tahoma"/>
      <family val="2"/>
    </font>
    <font>
      <sz val="12"/>
      <color theme="1"/>
      <name val="Calibri"/>
      <family val="2"/>
      <scheme val="minor"/>
    </font>
    <font>
      <sz val="14"/>
      <color theme="1"/>
      <name val="Calibri"/>
      <family val="2"/>
      <scheme val="minor"/>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26">
    <xf numFmtId="0" fontId="0" fillId="0" borderId="0" xfId="0"/>
    <xf numFmtId="0" fontId="0" fillId="0" borderId="0" xfId="0" applyAlignment="1">
      <alignment horizontal="right" vertical="top"/>
    </xf>
    <xf numFmtId="0" fontId="0" fillId="0" borderId="0" xfId="0" applyAlignment="1" applyProtection="1">
      <alignment horizontal="right" vertical="top"/>
      <protection locked="0"/>
    </xf>
    <xf numFmtId="0" fontId="0" fillId="0" borderId="0" xfId="0" applyAlignment="1">
      <alignment horizontal="right"/>
    </xf>
    <xf numFmtId="0" fontId="2" fillId="0" borderId="1" xfId="0" applyFont="1" applyBorder="1" applyAlignment="1">
      <alignment horizontal="right" vertical="top" wrapText="1"/>
    </xf>
    <xf numFmtId="0" fontId="0" fillId="0" borderId="0" xfId="0" applyAlignment="1">
      <alignment vertical="top" wrapText="1"/>
    </xf>
    <xf numFmtId="0" fontId="0" fillId="0" borderId="0" xfId="0" applyAlignment="1">
      <alignment vertical="top"/>
    </xf>
    <xf numFmtId="0" fontId="1" fillId="0" borderId="0" xfId="0" applyFont="1" applyAlignment="1">
      <alignment horizontal="center" vertical="top" wrapText="1"/>
    </xf>
    <xf numFmtId="0" fontId="0" fillId="0" borderId="0" xfId="0" applyAlignment="1" applyProtection="1">
      <alignment horizontal="center" vertical="top"/>
      <protection locked="0"/>
    </xf>
    <xf numFmtId="0" fontId="1" fillId="0" borderId="0" xfId="0" applyFont="1" applyAlignment="1">
      <alignment horizontal="center" vertical="top"/>
    </xf>
    <xf numFmtId="0" fontId="0" fillId="0" borderId="0" xfId="0" applyAlignment="1">
      <alignment horizontal="center" vertical="top"/>
    </xf>
    <xf numFmtId="0" fontId="2" fillId="0" borderId="0" xfId="0" applyFont="1" applyAlignment="1">
      <alignment vertical="top"/>
    </xf>
    <xf numFmtId="0" fontId="4" fillId="0" borderId="0" xfId="0" applyFont="1" applyAlignment="1">
      <alignment horizontal="justify" vertical="top"/>
    </xf>
    <xf numFmtId="0" fontId="4" fillId="0" borderId="0" xfId="0" applyFont="1" applyAlignment="1">
      <alignment vertical="top" wrapText="1"/>
    </xf>
    <xf numFmtId="0" fontId="0" fillId="0" borderId="0" xfId="0" applyAlignment="1"/>
    <xf numFmtId="0" fontId="0" fillId="0" borderId="0" xfId="0" applyAlignment="1" applyProtection="1">
      <alignment vertical="top"/>
      <protection locked="0"/>
    </xf>
    <xf numFmtId="0" fontId="1" fillId="0" borderId="0" xfId="0" applyFont="1" applyAlignment="1">
      <alignment horizontal="right" vertical="top" wrapText="1"/>
    </xf>
    <xf numFmtId="0" fontId="0" fillId="0" borderId="0" xfId="0" applyNumberFormat="1" applyAlignment="1">
      <alignment vertical="top"/>
    </xf>
    <xf numFmtId="0" fontId="0" fillId="0" borderId="0" xfId="0" applyNumberFormat="1" applyAlignment="1">
      <alignment vertical="top" wrapText="1"/>
    </xf>
    <xf numFmtId="0" fontId="5" fillId="0" borderId="0" xfId="0" applyFont="1" applyAlignment="1">
      <alignment horizontal="justify" vertical="top"/>
    </xf>
    <xf numFmtId="164" fontId="2" fillId="0" borderId="1" xfId="0" applyNumberFormat="1" applyFont="1" applyBorder="1" applyAlignment="1" applyProtection="1">
      <alignment horizontal="center" vertical="center" wrapText="1"/>
      <protection locked="0"/>
    </xf>
    <xf numFmtId="0" fontId="0" fillId="0" borderId="1" xfId="0" applyBorder="1" applyAlignment="1">
      <alignment horizontal="center" vertical="top"/>
    </xf>
    <xf numFmtId="0" fontId="0" fillId="0" borderId="0" xfId="0" applyAlignment="1">
      <alignment horizontal="center"/>
    </xf>
    <xf numFmtId="0" fontId="0" fillId="0" borderId="0" xfId="0" applyAlignment="1">
      <alignment horizontal="center" wrapText="1"/>
    </xf>
    <xf numFmtId="10" fontId="0" fillId="0" borderId="1" xfId="0" applyNumberFormat="1" applyBorder="1" applyAlignment="1">
      <alignment horizontal="center" vertical="top"/>
    </xf>
    <xf numFmtId="0" fontId="0" fillId="0" borderId="0" xfId="0" applyAlignment="1">
      <alignment vertical="center"/>
    </xf>
  </cellXfs>
  <cellStyles count="1">
    <cellStyle name="Normal" xfId="0" builtinId="0"/>
  </cellStyles>
  <dxfs count="48">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lor theme="0"/>
      </font>
      <fill>
        <patternFill>
          <bgColor rgb="FFFF0000"/>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lor theme="0"/>
      </font>
      <fill>
        <patternFill>
          <bgColor rgb="FFFF0000"/>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ICO Cloud services</a:t>
            </a:r>
            <a:r>
              <a:rPr lang="en-US" baseline="0"/>
              <a:t> selection criteria</a:t>
            </a:r>
          </a:p>
        </c:rich>
      </c:tx>
      <c:overlay val="0"/>
    </c:title>
    <c:autoTitleDeleted val="0"/>
    <c:plotArea>
      <c:layout/>
      <c:barChart>
        <c:barDir val="col"/>
        <c:grouping val="clustered"/>
        <c:varyColors val="0"/>
        <c:ser>
          <c:idx val="0"/>
          <c:order val="0"/>
          <c:invertIfNegative val="0"/>
          <c:cat>
            <c:strRef>
              <c:f>'ICO Assessment'!$C$29:$C$34</c:f>
              <c:strCache>
                <c:ptCount val="6"/>
                <c:pt idx="1">
                  <c:v>High assurance</c:v>
                </c:pt>
                <c:pt idx="2">
                  <c:v>Reasonable assurance</c:v>
                </c:pt>
                <c:pt idx="3">
                  <c:v>Limited assurance</c:v>
                </c:pt>
                <c:pt idx="4">
                  <c:v>Very limited assurance</c:v>
                </c:pt>
                <c:pt idx="5">
                  <c:v>Not applicable</c:v>
                </c:pt>
              </c:strCache>
            </c:strRef>
          </c:cat>
          <c:val>
            <c:numRef>
              <c:f>'ICO Assessment'!$D$29:$D$34</c:f>
              <c:numCache>
                <c:formatCode>General</c:formatCode>
                <c:ptCount val="6"/>
                <c:pt idx="1">
                  <c:v>0</c:v>
                </c:pt>
                <c:pt idx="2">
                  <c:v>0</c:v>
                </c:pt>
                <c:pt idx="3">
                  <c:v>0</c:v>
                </c:pt>
                <c:pt idx="4">
                  <c:v>0</c:v>
                </c:pt>
                <c:pt idx="5">
                  <c:v>0</c:v>
                </c:pt>
              </c:numCache>
            </c:numRef>
          </c:val>
        </c:ser>
        <c:dLbls>
          <c:showLegendKey val="0"/>
          <c:showVal val="0"/>
          <c:showCatName val="0"/>
          <c:showSerName val="0"/>
          <c:showPercent val="0"/>
          <c:showBubbleSize val="0"/>
        </c:dLbls>
        <c:gapWidth val="150"/>
        <c:axId val="334268448"/>
        <c:axId val="334268056"/>
      </c:barChart>
      <c:catAx>
        <c:axId val="334268448"/>
        <c:scaling>
          <c:orientation val="minMax"/>
        </c:scaling>
        <c:delete val="0"/>
        <c:axPos val="b"/>
        <c:numFmt formatCode="General" sourceLinked="0"/>
        <c:majorTickMark val="out"/>
        <c:minorTickMark val="none"/>
        <c:tickLblPos val="nextTo"/>
        <c:crossAx val="334268056"/>
        <c:crosses val="autoZero"/>
        <c:auto val="1"/>
        <c:lblAlgn val="ctr"/>
        <c:lblOffset val="100"/>
        <c:noMultiLvlLbl val="0"/>
      </c:catAx>
      <c:valAx>
        <c:axId val="334268056"/>
        <c:scaling>
          <c:orientation val="minMax"/>
          <c:max val="22"/>
          <c:min val="0"/>
        </c:scaling>
        <c:delete val="0"/>
        <c:axPos val="l"/>
        <c:majorGridlines/>
        <c:numFmt formatCode="General" sourceLinked="1"/>
        <c:majorTickMark val="out"/>
        <c:minorTickMark val="none"/>
        <c:tickLblPos val="nextTo"/>
        <c:crossAx val="334268448"/>
        <c:crosses val="autoZero"/>
        <c:crossBetween val="between"/>
        <c:majorUnit val="2"/>
      </c:valAx>
    </c:plotArea>
    <c:plotVisOnly val="1"/>
    <c:dispBlanksAs val="gap"/>
    <c:showDLblsOverMax val="0"/>
  </c:chart>
  <c:printSettings>
    <c:headerFooter/>
    <c:pageMargins b="0.750000000000002" l="0.70000000000000062" r="0.70000000000000062" t="0.75000000000000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ENISA</a:t>
            </a:r>
            <a:r>
              <a:rPr lang="en-US" baseline="0"/>
              <a:t> </a:t>
            </a:r>
            <a:r>
              <a:rPr lang="en-US"/>
              <a:t>Cloud security objectives criteria</a:t>
            </a:r>
            <a:endParaRPr lang="en-US" baseline="0"/>
          </a:p>
        </c:rich>
      </c:tx>
      <c:overlay val="0"/>
    </c:title>
    <c:autoTitleDeleted val="0"/>
    <c:plotArea>
      <c:layout/>
      <c:barChart>
        <c:barDir val="col"/>
        <c:grouping val="clustered"/>
        <c:varyColors val="0"/>
        <c:ser>
          <c:idx val="0"/>
          <c:order val="0"/>
          <c:invertIfNegative val="0"/>
          <c:dPt>
            <c:idx val="0"/>
            <c:invertIfNegative val="0"/>
            <c:bubble3D val="0"/>
            <c:spPr>
              <a:solidFill>
                <a:srgbClr val="92D050"/>
              </a:solidFill>
            </c:spPr>
          </c:dPt>
          <c:dPt>
            <c:idx val="1"/>
            <c:invertIfNegative val="0"/>
            <c:bubble3D val="0"/>
            <c:spPr>
              <a:solidFill>
                <a:srgbClr val="FFFF00"/>
              </a:solidFill>
            </c:spPr>
          </c:dPt>
          <c:dPt>
            <c:idx val="2"/>
            <c:invertIfNegative val="0"/>
            <c:bubble3D val="0"/>
            <c:spPr>
              <a:solidFill>
                <a:srgbClr val="FFC000"/>
              </a:solidFill>
            </c:spPr>
          </c:dPt>
          <c:dPt>
            <c:idx val="3"/>
            <c:invertIfNegative val="0"/>
            <c:bubble3D val="0"/>
            <c:spPr>
              <a:solidFill>
                <a:srgbClr val="FF0000"/>
              </a:solidFill>
            </c:spPr>
          </c:dPt>
          <c:dPt>
            <c:idx val="4"/>
            <c:invertIfNegative val="0"/>
            <c:bubble3D val="0"/>
            <c:spPr>
              <a:solidFill>
                <a:srgbClr val="00B0F0"/>
              </a:solidFill>
            </c:spPr>
          </c:dPt>
          <c:cat>
            <c:strRef>
              <c:f>'ENISA CCSM'!$B$30:$B$35</c:f>
              <c:strCache>
                <c:ptCount val="6"/>
                <c:pt idx="1">
                  <c:v>High assurance</c:v>
                </c:pt>
                <c:pt idx="2">
                  <c:v>Reasonable assurance</c:v>
                </c:pt>
                <c:pt idx="3">
                  <c:v>Limited assurance</c:v>
                </c:pt>
                <c:pt idx="4">
                  <c:v>Very limited assurance</c:v>
                </c:pt>
                <c:pt idx="5">
                  <c:v>Not applicable</c:v>
                </c:pt>
              </c:strCache>
            </c:strRef>
          </c:cat>
          <c:val>
            <c:numRef>
              <c:f>'ENISA CCSM'!$C$30:$C$35</c:f>
              <c:numCache>
                <c:formatCode>General</c:formatCode>
                <c:ptCount val="6"/>
                <c:pt idx="0" formatCode="[$-409]d/mmm/yy;@">
                  <c:v>0</c:v>
                </c:pt>
                <c:pt idx="1">
                  <c:v>0</c:v>
                </c:pt>
                <c:pt idx="2">
                  <c:v>0</c:v>
                </c:pt>
                <c:pt idx="3">
                  <c:v>0</c:v>
                </c:pt>
                <c:pt idx="4">
                  <c:v>0</c:v>
                </c:pt>
                <c:pt idx="5">
                  <c:v>1</c:v>
                </c:pt>
              </c:numCache>
            </c:numRef>
          </c:val>
        </c:ser>
        <c:dLbls>
          <c:showLegendKey val="0"/>
          <c:showVal val="0"/>
          <c:showCatName val="0"/>
          <c:showSerName val="0"/>
          <c:showPercent val="0"/>
          <c:showBubbleSize val="0"/>
        </c:dLbls>
        <c:gapWidth val="150"/>
        <c:axId val="336642880"/>
        <c:axId val="336647192"/>
      </c:barChart>
      <c:catAx>
        <c:axId val="336642880"/>
        <c:scaling>
          <c:orientation val="minMax"/>
        </c:scaling>
        <c:delete val="0"/>
        <c:axPos val="b"/>
        <c:numFmt formatCode="General" sourceLinked="0"/>
        <c:majorTickMark val="out"/>
        <c:minorTickMark val="none"/>
        <c:tickLblPos val="nextTo"/>
        <c:crossAx val="336647192"/>
        <c:crosses val="autoZero"/>
        <c:auto val="1"/>
        <c:lblAlgn val="ctr"/>
        <c:lblOffset val="100"/>
        <c:noMultiLvlLbl val="0"/>
      </c:catAx>
      <c:valAx>
        <c:axId val="336647192"/>
        <c:scaling>
          <c:orientation val="minMax"/>
          <c:max val="27"/>
          <c:min val="0"/>
        </c:scaling>
        <c:delete val="0"/>
        <c:axPos val="l"/>
        <c:majorGridlines/>
        <c:numFmt formatCode="[$-409]d/mmm/yy;@" sourceLinked="1"/>
        <c:majorTickMark val="out"/>
        <c:minorTickMark val="none"/>
        <c:tickLblPos val="nextTo"/>
        <c:crossAx val="336642880"/>
        <c:crosses val="autoZero"/>
        <c:crossBetween val="between"/>
        <c:majorUnit val="3"/>
      </c:valAx>
    </c:plotArea>
    <c:plotVisOnly val="1"/>
    <c:dispBlanksAs val="gap"/>
    <c:showDLblsOverMax val="0"/>
  </c:chart>
  <c:printSettings>
    <c:headerFooter/>
    <c:pageMargins b="0.75000000000000222" l="0.70000000000000062" r="0.70000000000000062" t="0.75000000000000222"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349250</xdr:colOff>
      <xdr:row>0</xdr:row>
      <xdr:rowOff>107950</xdr:rowOff>
    </xdr:from>
    <xdr:to>
      <xdr:col>8</xdr:col>
      <xdr:colOff>381000</xdr:colOff>
      <xdr:row>17</xdr:row>
      <xdr:rowOff>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327025</xdr:colOff>
      <xdr:row>17</xdr:row>
      <xdr:rowOff>69850</xdr:rowOff>
    </xdr:from>
    <xdr:to>
      <xdr:col>8</xdr:col>
      <xdr:colOff>396875</xdr:colOff>
      <xdr:row>34</xdr:row>
      <xdr:rowOff>127000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ter's%20desktop%20folder%20Acer%2026%20June/cc2016/POPI%20Compliance%20Toolkit%20Core%20Licence%2021%2004%2016%20v31.0/2%20Assessment%20Tools%2026%204%2016/Info%20Officer/Core%20Licence%20POPI%20Solution%20provider%20selection%20matrix%20Tool%20v3.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peter/Documents/Peter's%20HP%2015%20July/cc%202017/POPI%20Core%20Toolkit/2%20Assess%2031%20%20March%202017/2.4%20Information%20Security/Core%20Licence%20POPI%20Web%20Site%20Audit%20Tool%20v3.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Multi-supplier Assessment"/>
      <sheetName val="Supplier assessment 1"/>
      <sheetName val="Supplier assessment 2"/>
      <sheetName val="Range"/>
      <sheetName val="Graph"/>
      <sheetName val="Assurance scale"/>
    </sheetNames>
    <sheetDataSet>
      <sheetData sheetId="0"/>
      <sheetData sheetId="1"/>
      <sheetData sheetId="2"/>
      <sheetData sheetId="3"/>
      <sheetData sheetId="4">
        <row r="1">
          <cell r="C1" t="str">
            <v>High assurance</v>
          </cell>
        </row>
        <row r="2">
          <cell r="C2" t="str">
            <v>Reasonable assurance</v>
          </cell>
        </row>
        <row r="3">
          <cell r="C3" t="str">
            <v>Limited assurance</v>
          </cell>
        </row>
        <row r="4">
          <cell r="C4" t="str">
            <v>Very limited assurance</v>
          </cell>
        </row>
        <row r="5">
          <cell r="C5" t="str">
            <v>Not applicable</v>
          </cell>
        </row>
      </sheetData>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Checklist Front"/>
      <sheetName val="Checklist Back"/>
      <sheetName val="Graph"/>
      <sheetName val="Assurance scale"/>
      <sheetName val="ranges"/>
    </sheetNames>
    <sheetDataSet>
      <sheetData sheetId="0"/>
      <sheetData sheetId="1"/>
      <sheetData sheetId="2"/>
      <sheetData sheetId="3"/>
      <sheetData sheetId="4"/>
      <sheetData sheetId="5">
        <row r="2">
          <cell r="B2" t="str">
            <v>High assurance</v>
          </cell>
        </row>
        <row r="3">
          <cell r="B3" t="str">
            <v>Reasonable assurance</v>
          </cell>
        </row>
        <row r="4">
          <cell r="B4" t="str">
            <v>Limited assurance</v>
          </cell>
        </row>
        <row r="5">
          <cell r="B5" t="str">
            <v>Very limited assurance</v>
          </cell>
        </row>
        <row r="6">
          <cell r="B6" t="str">
            <v>Not applicable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11"/>
  <sheetViews>
    <sheetView tabSelected="1" zoomScaleNormal="100" workbookViewId="0">
      <selection activeCell="B8" sqref="B8"/>
    </sheetView>
  </sheetViews>
  <sheetFormatPr defaultRowHeight="15" x14ac:dyDescent="0.25"/>
  <cols>
    <col min="1" max="1" width="9.140625" style="9"/>
    <col min="2" max="2" width="61.140625" style="5" customWidth="1"/>
    <col min="3" max="3" width="23.5703125" style="6" customWidth="1"/>
    <col min="4" max="4" width="9.140625" style="6"/>
    <col min="5" max="5" width="67.28515625" style="6" customWidth="1"/>
    <col min="6" max="16384" width="9.140625" style="6"/>
  </cols>
  <sheetData>
    <row r="2" spans="1:5" x14ac:dyDescent="0.25">
      <c r="B2" s="7" t="s">
        <v>33</v>
      </c>
    </row>
    <row r="3" spans="1:5" ht="75" x14ac:dyDescent="0.25">
      <c r="A3" s="9">
        <v>1</v>
      </c>
      <c r="B3" s="5" t="s">
        <v>47</v>
      </c>
    </row>
    <row r="4" spans="1:5" ht="93" customHeight="1" x14ac:dyDescent="0.25">
      <c r="A4" s="9">
        <v>2</v>
      </c>
      <c r="B4" s="18" t="s">
        <v>48</v>
      </c>
      <c r="E4" s="17"/>
    </row>
    <row r="5" spans="1:5" ht="30" x14ac:dyDescent="0.25">
      <c r="A5" s="9">
        <v>3</v>
      </c>
      <c r="B5" s="5" t="s">
        <v>80</v>
      </c>
    </row>
    <row r="6" spans="1:5" x14ac:dyDescent="0.25">
      <c r="A6" s="9">
        <v>4</v>
      </c>
      <c r="B6" s="5" t="s">
        <v>34</v>
      </c>
    </row>
    <row r="7" spans="1:5" x14ac:dyDescent="0.25">
      <c r="A7" s="9">
        <v>5</v>
      </c>
      <c r="B7" s="5" t="s">
        <v>35</v>
      </c>
    </row>
    <row r="8" spans="1:5" x14ac:dyDescent="0.25">
      <c r="A8" s="9">
        <v>6</v>
      </c>
      <c r="B8" s="25" t="s">
        <v>85</v>
      </c>
    </row>
    <row r="9" spans="1:5" x14ac:dyDescent="0.25">
      <c r="B9" s="16" t="s">
        <v>42</v>
      </c>
      <c r="C9" s="8" t="s">
        <v>45</v>
      </c>
    </row>
    <row r="10" spans="1:5" x14ac:dyDescent="0.25">
      <c r="B10" s="16" t="s">
        <v>43</v>
      </c>
      <c r="C10" s="8"/>
    </row>
    <row r="11" spans="1:5" x14ac:dyDescent="0.25">
      <c r="B11" s="16" t="s">
        <v>44</v>
      </c>
      <c r="C11" s="8"/>
    </row>
  </sheetData>
  <sheetProtection selectLockedCells="1"/>
  <printOptions gridLines="1"/>
  <pageMargins left="0.70866141732283472" right="0.70866141732283472" top="0.74803149606299213" bottom="0.74803149606299213" header="0.31496062992125984" footer="0.31496062992125984"/>
  <pageSetup orientation="portrait" verticalDpi="0" r:id="rId1"/>
  <headerFooter>
    <oddHeader>&amp;L&amp;A&amp;C&amp;F&amp;R&amp;P</oddHeader>
    <oddFooter>&amp;C© John Cato &amp; Dr Peter Tobin, 2016. All rights reserved</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E36"/>
  <sheetViews>
    <sheetView topLeftCell="B25" zoomScaleNormal="100" workbookViewId="0">
      <selection activeCell="C29" sqref="C29:E36"/>
    </sheetView>
  </sheetViews>
  <sheetFormatPr defaultRowHeight="15" x14ac:dyDescent="0.25"/>
  <cols>
    <col min="1" max="2" width="5.7109375" style="9" customWidth="1"/>
    <col min="3" max="3" width="52.140625" style="5" customWidth="1"/>
    <col min="4" max="4" width="33.42578125" style="10" customWidth="1"/>
    <col min="5" max="5" width="49.85546875" style="6" customWidth="1"/>
    <col min="6" max="16384" width="9.140625" style="6"/>
  </cols>
  <sheetData>
    <row r="1" spans="1:5" x14ac:dyDescent="0.25">
      <c r="C1" s="7" t="s">
        <v>46</v>
      </c>
      <c r="D1" s="9" t="s">
        <v>79</v>
      </c>
      <c r="E1" s="9" t="s">
        <v>78</v>
      </c>
    </row>
    <row r="2" spans="1:5" x14ac:dyDescent="0.25">
      <c r="C2" s="7" t="s">
        <v>0</v>
      </c>
      <c r="D2" s="7" t="s">
        <v>36</v>
      </c>
      <c r="E2" s="9" t="s">
        <v>32</v>
      </c>
    </row>
    <row r="3" spans="1:5" ht="30" x14ac:dyDescent="0.25">
      <c r="A3" s="9">
        <v>1</v>
      </c>
      <c r="B3" s="9">
        <v>1</v>
      </c>
      <c r="C3" s="5" t="s">
        <v>1</v>
      </c>
      <c r="D3" s="8"/>
      <c r="E3" s="15"/>
    </row>
    <row r="4" spans="1:5" x14ac:dyDescent="0.25">
      <c r="C4" s="7" t="s">
        <v>2</v>
      </c>
      <c r="D4" s="7" t="s">
        <v>2</v>
      </c>
      <c r="E4" s="9" t="s">
        <v>32</v>
      </c>
    </row>
    <row r="5" spans="1:5" ht="30" x14ac:dyDescent="0.25">
      <c r="A5" s="9">
        <v>2</v>
      </c>
      <c r="B5" s="9">
        <v>2</v>
      </c>
      <c r="C5" s="5" t="s">
        <v>3</v>
      </c>
      <c r="D5" s="8"/>
      <c r="E5" s="15"/>
    </row>
    <row r="6" spans="1:5" ht="30" x14ac:dyDescent="0.25">
      <c r="A6" s="9">
        <v>3</v>
      </c>
      <c r="B6" s="9">
        <v>3</v>
      </c>
      <c r="C6" s="5" t="s">
        <v>4</v>
      </c>
      <c r="D6" s="8"/>
      <c r="E6" s="15"/>
    </row>
    <row r="7" spans="1:5" ht="30" x14ac:dyDescent="0.25">
      <c r="A7" s="9">
        <v>4</v>
      </c>
      <c r="B7" s="9">
        <v>4</v>
      </c>
      <c r="C7" s="5" t="s">
        <v>5</v>
      </c>
      <c r="D7" s="8"/>
      <c r="E7" s="15"/>
    </row>
    <row r="8" spans="1:5" ht="30" x14ac:dyDescent="0.25">
      <c r="A8" s="9">
        <v>5</v>
      </c>
      <c r="B8" s="9">
        <v>5</v>
      </c>
      <c r="C8" s="5" t="s">
        <v>6</v>
      </c>
      <c r="D8" s="8"/>
      <c r="E8" s="15"/>
    </row>
    <row r="9" spans="1:5" ht="45" x14ac:dyDescent="0.25">
      <c r="A9" s="9">
        <v>6</v>
      </c>
      <c r="B9" s="9">
        <v>6</v>
      </c>
      <c r="C9" s="5" t="s">
        <v>7</v>
      </c>
      <c r="D9" s="8"/>
      <c r="E9" s="15"/>
    </row>
    <row r="10" spans="1:5" ht="30" x14ac:dyDescent="0.25">
      <c r="A10" s="9">
        <v>7</v>
      </c>
      <c r="B10" s="9">
        <v>7</v>
      </c>
      <c r="C10" s="5" t="s">
        <v>8</v>
      </c>
      <c r="D10" s="8"/>
      <c r="E10" s="15"/>
    </row>
    <row r="11" spans="1:5" ht="30" x14ac:dyDescent="0.25">
      <c r="A11" s="9">
        <v>8</v>
      </c>
      <c r="B11" s="9">
        <v>8</v>
      </c>
      <c r="C11" s="5" t="s">
        <v>9</v>
      </c>
      <c r="D11" s="8"/>
      <c r="E11" s="15"/>
    </row>
    <row r="12" spans="1:5" ht="45" x14ac:dyDescent="0.25">
      <c r="A12" s="9">
        <v>9</v>
      </c>
      <c r="B12" s="9">
        <v>9</v>
      </c>
      <c r="C12" s="5" t="s">
        <v>10</v>
      </c>
      <c r="D12" s="8"/>
      <c r="E12" s="15"/>
    </row>
    <row r="13" spans="1:5" x14ac:dyDescent="0.25">
      <c r="C13" s="7" t="s">
        <v>11</v>
      </c>
      <c r="D13" s="7" t="s">
        <v>11</v>
      </c>
      <c r="E13" s="9" t="s">
        <v>32</v>
      </c>
    </row>
    <row r="14" spans="1:5" ht="30" x14ac:dyDescent="0.25">
      <c r="A14" s="9">
        <v>10</v>
      </c>
      <c r="B14" s="9">
        <v>10</v>
      </c>
      <c r="C14" s="5" t="s">
        <v>12</v>
      </c>
      <c r="D14" s="8"/>
      <c r="E14" s="15"/>
    </row>
    <row r="15" spans="1:5" ht="30" x14ac:dyDescent="0.25">
      <c r="A15" s="9">
        <v>11</v>
      </c>
      <c r="B15" s="9">
        <v>11</v>
      </c>
      <c r="C15" s="5" t="s">
        <v>13</v>
      </c>
      <c r="D15" s="8"/>
      <c r="E15" s="15"/>
    </row>
    <row r="16" spans="1:5" ht="45" x14ac:dyDescent="0.25">
      <c r="A16" s="9">
        <v>12</v>
      </c>
      <c r="B16" s="9">
        <v>12</v>
      </c>
      <c r="C16" s="5" t="s">
        <v>14</v>
      </c>
      <c r="D16" s="8"/>
      <c r="E16" s="15"/>
    </row>
    <row r="17" spans="1:5" x14ac:dyDescent="0.25">
      <c r="C17" s="7" t="s">
        <v>15</v>
      </c>
      <c r="D17" s="7" t="s">
        <v>15</v>
      </c>
      <c r="E17" s="9" t="s">
        <v>32</v>
      </c>
    </row>
    <row r="18" spans="1:5" ht="45" x14ac:dyDescent="0.25">
      <c r="A18" s="9">
        <v>13</v>
      </c>
      <c r="B18" s="9">
        <v>13</v>
      </c>
      <c r="C18" s="5" t="s">
        <v>16</v>
      </c>
      <c r="D18" s="8"/>
      <c r="E18" s="15"/>
    </row>
    <row r="19" spans="1:5" ht="30" x14ac:dyDescent="0.25">
      <c r="A19" s="9">
        <v>14</v>
      </c>
      <c r="B19" s="9">
        <v>14</v>
      </c>
      <c r="C19" s="5" t="s">
        <v>17</v>
      </c>
      <c r="D19" s="8"/>
      <c r="E19" s="15"/>
    </row>
    <row r="20" spans="1:5" ht="30" x14ac:dyDescent="0.25">
      <c r="A20" s="9">
        <v>15</v>
      </c>
      <c r="B20" s="9">
        <v>15</v>
      </c>
      <c r="C20" s="5" t="s">
        <v>18</v>
      </c>
      <c r="D20" s="8"/>
      <c r="E20" s="15"/>
    </row>
    <row r="21" spans="1:5" ht="45" x14ac:dyDescent="0.25">
      <c r="A21" s="9">
        <v>16</v>
      </c>
      <c r="B21" s="9">
        <v>16</v>
      </c>
      <c r="C21" s="5" t="s">
        <v>19</v>
      </c>
      <c r="D21" s="8"/>
      <c r="E21" s="15"/>
    </row>
    <row r="22" spans="1:5" ht="30" x14ac:dyDescent="0.25">
      <c r="A22" s="9">
        <v>17</v>
      </c>
      <c r="B22" s="9">
        <v>17</v>
      </c>
      <c r="C22" s="5" t="s">
        <v>20</v>
      </c>
      <c r="D22" s="8"/>
      <c r="E22" s="15"/>
    </row>
    <row r="23" spans="1:5" x14ac:dyDescent="0.25">
      <c r="C23" s="7" t="s">
        <v>21</v>
      </c>
      <c r="D23" s="7" t="s">
        <v>21</v>
      </c>
      <c r="E23" s="9" t="s">
        <v>32</v>
      </c>
    </row>
    <row r="24" spans="1:5" ht="30" x14ac:dyDescent="0.25">
      <c r="A24" s="9">
        <v>18</v>
      </c>
      <c r="B24" s="9">
        <v>18</v>
      </c>
      <c r="C24" s="5" t="s">
        <v>22</v>
      </c>
      <c r="D24" s="8"/>
      <c r="E24" s="15"/>
    </row>
    <row r="25" spans="1:5" ht="30" x14ac:dyDescent="0.25">
      <c r="A25" s="9">
        <v>19</v>
      </c>
      <c r="B25" s="9">
        <v>19</v>
      </c>
      <c r="C25" s="5" t="s">
        <v>23</v>
      </c>
      <c r="D25" s="8"/>
      <c r="E25" s="15"/>
    </row>
    <row r="26" spans="1:5" ht="75" x14ac:dyDescent="0.25">
      <c r="A26" s="9">
        <v>20</v>
      </c>
      <c r="B26" s="9">
        <v>20</v>
      </c>
      <c r="C26" s="5" t="s">
        <v>24</v>
      </c>
      <c r="D26" s="8"/>
      <c r="E26" s="15"/>
    </row>
    <row r="27" spans="1:5" ht="45" x14ac:dyDescent="0.25">
      <c r="A27" s="9">
        <v>21</v>
      </c>
      <c r="B27" s="9">
        <v>21</v>
      </c>
      <c r="C27" s="5" t="s">
        <v>25</v>
      </c>
      <c r="D27" s="8"/>
      <c r="E27" s="15"/>
    </row>
    <row r="28" spans="1:5" ht="30" x14ac:dyDescent="0.25">
      <c r="A28" s="9">
        <v>22</v>
      </c>
      <c r="B28" s="9">
        <v>22</v>
      </c>
      <c r="C28" s="5" t="s">
        <v>26</v>
      </c>
      <c r="D28" s="8"/>
      <c r="E28" s="15"/>
    </row>
    <row r="29" spans="1:5" ht="15.75" x14ac:dyDescent="0.25">
      <c r="D29" s="8"/>
      <c r="E29" s="20" t="s">
        <v>81</v>
      </c>
    </row>
    <row r="30" spans="1:5" x14ac:dyDescent="0.25">
      <c r="C30" s="1" t="s">
        <v>27</v>
      </c>
      <c r="D30" s="10">
        <f>COUNTIF(D3:D28,"High assurance")</f>
        <v>0</v>
      </c>
      <c r="E30" s="21">
        <f>SUM(D30*4)</f>
        <v>0</v>
      </c>
    </row>
    <row r="31" spans="1:5" x14ac:dyDescent="0.25">
      <c r="C31" s="1" t="s">
        <v>28</v>
      </c>
      <c r="D31" s="10">
        <f>COUNTIF(D3:D28,"Reasonable assurance")</f>
        <v>0</v>
      </c>
      <c r="E31" s="21">
        <f>SUM(D31*3)</f>
        <v>0</v>
      </c>
    </row>
    <row r="32" spans="1:5" x14ac:dyDescent="0.25">
      <c r="C32" s="1" t="s">
        <v>29</v>
      </c>
      <c r="D32" s="10">
        <f>COUNTIF(D3:D28,"Limited assurance")</f>
        <v>0</v>
      </c>
      <c r="E32" s="21">
        <f>SUM(D32*2)</f>
        <v>0</v>
      </c>
    </row>
    <row r="33" spans="3:5" x14ac:dyDescent="0.25">
      <c r="C33" s="2" t="s">
        <v>30</v>
      </c>
      <c r="D33" s="10">
        <f>COUNTIF(D3:D28,"Very limited assurance")</f>
        <v>0</v>
      </c>
      <c r="E33" s="21">
        <f>SUM(D33*1)</f>
        <v>0</v>
      </c>
    </row>
    <row r="34" spans="3:5" ht="15.75" x14ac:dyDescent="0.25">
      <c r="C34" s="4" t="s">
        <v>31</v>
      </c>
      <c r="D34" s="10">
        <f>COUNTIF(D3:D28,"not applicable")</f>
        <v>0</v>
      </c>
      <c r="E34" s="21"/>
    </row>
    <row r="35" spans="3:5" x14ac:dyDescent="0.25">
      <c r="C35" s="1" t="s">
        <v>82</v>
      </c>
      <c r="D35" s="22">
        <f>SUM(D30:D33)</f>
        <v>0</v>
      </c>
      <c r="E35" s="23">
        <f>SUM(E30:E33)</f>
        <v>0</v>
      </c>
    </row>
    <row r="36" spans="3:5" x14ac:dyDescent="0.25">
      <c r="C36" s="1" t="s">
        <v>83</v>
      </c>
      <c r="D36" s="22">
        <f>SUM(D35*4)</f>
        <v>0</v>
      </c>
      <c r="E36" s="24" t="e">
        <f>SUM(E35/D36)</f>
        <v>#DIV/0!</v>
      </c>
    </row>
  </sheetData>
  <sheetProtection selectLockedCells="1"/>
  <conditionalFormatting sqref="D3 D5:D12 D14:D16 D18:D22 D24:D28">
    <cfRule type="containsText" dxfId="47" priority="114" operator="containsText" text="Limited assurance">
      <formula>NOT(ISERROR(SEARCH("Limited assurance",D3)))</formula>
    </cfRule>
  </conditionalFormatting>
  <conditionalFormatting sqref="D3 D5:D12 D14:D16 D18:D22 D24:D28">
    <cfRule type="containsText" dxfId="46" priority="113" operator="containsText" text="High assurance">
      <formula>NOT(ISERROR(SEARCH("High assurance",D3)))</formula>
    </cfRule>
  </conditionalFormatting>
  <conditionalFormatting sqref="D3 D5:D12 D14:D16 D18:D22 D24:D28">
    <cfRule type="containsText" dxfId="45" priority="112" operator="containsText" text="Reasonable assurance">
      <formula>NOT(ISERROR(SEARCH("Reasonable assurance",D3)))</formula>
    </cfRule>
  </conditionalFormatting>
  <conditionalFormatting sqref="D3 D5:D12 D14:D16 D18:D22 D24:D28">
    <cfRule type="containsText" dxfId="44" priority="95" operator="containsText" text="Very limited assurance">
      <formula>NOT(ISERROR(SEARCH("Very limited assurance",D3)))</formula>
    </cfRule>
  </conditionalFormatting>
  <conditionalFormatting sqref="C32:C33 D29">
    <cfRule type="containsText" dxfId="43" priority="8" operator="containsText" text="Limited assurance">
      <formula>NOT(ISERROR(SEARCH("Limited assurance",C29)))</formula>
    </cfRule>
  </conditionalFormatting>
  <conditionalFormatting sqref="C30 C33 D29">
    <cfRule type="containsText" dxfId="42" priority="7" operator="containsText" text="High assurance">
      <formula>NOT(ISERROR(SEARCH("High assurance",C29)))</formula>
    </cfRule>
  </conditionalFormatting>
  <conditionalFormatting sqref="C31 C33 D29">
    <cfRule type="containsText" dxfId="41" priority="6" operator="containsText" text="Reasonable assurance">
      <formula>NOT(ISERROR(SEARCH("Reasonable assurance",C29)))</formula>
    </cfRule>
  </conditionalFormatting>
  <conditionalFormatting sqref="C33">
    <cfRule type="containsText" dxfId="40" priority="5" operator="containsText" text="Very limited assurance">
      <formula>NOT(ISERROR(SEARCH("Very limited assurance",C33)))</formula>
    </cfRule>
  </conditionalFormatting>
  <conditionalFormatting sqref="C33 D29">
    <cfRule type="containsText" dxfId="39" priority="4" operator="containsText" text="Very limited assurance">
      <formula>NOT(ISERROR(SEARCH("Very limited assurance",C29)))</formula>
    </cfRule>
  </conditionalFormatting>
  <conditionalFormatting sqref="C30:C33 D30:D34">
    <cfRule type="containsText" dxfId="38" priority="1" operator="containsText" text="Don't know">
      <formula>NOT(ISERROR(SEARCH("Don't know",C30)))</formula>
    </cfRule>
    <cfRule type="containsText" dxfId="37" priority="2" operator="containsText" text="No">
      <formula>NOT(ISERROR(SEARCH("No",C30)))</formula>
    </cfRule>
    <cfRule type="containsText" dxfId="36" priority="3" operator="containsText" text="Yes">
      <formula>NOT(ISERROR(SEARCH("Yes",C30)))</formula>
    </cfRule>
  </conditionalFormatting>
  <dataValidations count="1">
    <dataValidation type="list" allowBlank="1" showInputMessage="1" showErrorMessage="1" sqref="D3 D18:D22 D14:D16 D5:D12 D24:D29">
      <formula1>assurance</formula1>
    </dataValidation>
  </dataValidations>
  <printOptions gridLines="1"/>
  <pageMargins left="0.70866141732283472" right="0.70866141732283472" top="0.74803149606299213" bottom="0.74803149606299213" header="0.31496062992125984" footer="0.31496062992125984"/>
  <pageSetup scale="63" orientation="portrait" verticalDpi="0" r:id="rId1"/>
  <headerFooter>
    <oddHeader>&amp;L&amp;A&amp;C&amp;F&amp;R&amp;P</oddHeader>
    <oddFooter>&amp;C© John Cato &amp; Dr Peter Tobin, 2016. All rights reserved</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37"/>
  <sheetViews>
    <sheetView topLeftCell="A28" zoomScaleNormal="100" workbookViewId="0">
      <selection activeCell="C29" sqref="C29"/>
    </sheetView>
  </sheetViews>
  <sheetFormatPr defaultRowHeight="15" x14ac:dyDescent="0.25"/>
  <cols>
    <col min="1" max="1" width="5.7109375" style="9" customWidth="1"/>
    <col min="2" max="2" width="52.140625" style="5" customWidth="1"/>
    <col min="3" max="3" width="33.42578125" style="10" customWidth="1"/>
    <col min="4" max="4" width="49.85546875" style="6" customWidth="1"/>
    <col min="5" max="16384" width="9.140625" style="6"/>
  </cols>
  <sheetData>
    <row r="1" spans="1:4" x14ac:dyDescent="0.25">
      <c r="B1" s="7" t="s">
        <v>49</v>
      </c>
      <c r="C1" s="9" t="s">
        <v>79</v>
      </c>
      <c r="D1" s="9" t="s">
        <v>78</v>
      </c>
    </row>
    <row r="2" spans="1:4" x14ac:dyDescent="0.25">
      <c r="B2" s="7" t="s">
        <v>50</v>
      </c>
      <c r="C2" s="7" t="s">
        <v>36</v>
      </c>
      <c r="D2" s="9" t="s">
        <v>32</v>
      </c>
    </row>
    <row r="3" spans="1:4" ht="56.25" x14ac:dyDescent="0.25">
      <c r="A3" s="9">
        <v>1</v>
      </c>
      <c r="B3" s="19" t="s">
        <v>51</v>
      </c>
      <c r="C3" s="8"/>
      <c r="D3" s="15"/>
    </row>
    <row r="4" spans="1:4" ht="93.75" x14ac:dyDescent="0.25">
      <c r="A4" s="9">
        <v>2</v>
      </c>
      <c r="B4" s="19" t="s">
        <v>52</v>
      </c>
      <c r="C4" s="8"/>
      <c r="D4" s="15"/>
    </row>
    <row r="5" spans="1:4" ht="56.25" x14ac:dyDescent="0.25">
      <c r="A5" s="9">
        <v>3</v>
      </c>
      <c r="B5" s="19" t="s">
        <v>53</v>
      </c>
      <c r="C5" s="8"/>
      <c r="D5" s="15"/>
    </row>
    <row r="6" spans="1:4" ht="112.5" x14ac:dyDescent="0.25">
      <c r="A6" s="9">
        <v>4</v>
      </c>
      <c r="B6" s="19" t="s">
        <v>54</v>
      </c>
      <c r="C6" s="8"/>
      <c r="D6" s="15"/>
    </row>
    <row r="7" spans="1:4" ht="93.75" x14ac:dyDescent="0.25">
      <c r="A7" s="9">
        <v>5</v>
      </c>
      <c r="B7" s="19" t="s">
        <v>55</v>
      </c>
      <c r="C7" s="8" t="s">
        <v>31</v>
      </c>
      <c r="D7" s="15"/>
    </row>
    <row r="8" spans="1:4" ht="93.75" x14ac:dyDescent="0.25">
      <c r="A8" s="9">
        <v>6</v>
      </c>
      <c r="B8" s="19" t="s">
        <v>56</v>
      </c>
      <c r="C8" s="8"/>
      <c r="D8" s="15"/>
    </row>
    <row r="9" spans="1:4" ht="75" x14ac:dyDescent="0.25">
      <c r="A9" s="9">
        <v>7</v>
      </c>
      <c r="B9" s="19" t="s">
        <v>57</v>
      </c>
      <c r="C9" s="8"/>
      <c r="D9" s="15"/>
    </row>
    <row r="10" spans="1:4" ht="75" x14ac:dyDescent="0.25">
      <c r="A10" s="9">
        <v>8</v>
      </c>
      <c r="B10" s="19" t="s">
        <v>58</v>
      </c>
      <c r="C10" s="8"/>
      <c r="D10" s="15"/>
    </row>
    <row r="11" spans="1:4" ht="75" x14ac:dyDescent="0.25">
      <c r="A11" s="9">
        <v>9</v>
      </c>
      <c r="B11" s="19" t="s">
        <v>59</v>
      </c>
      <c r="C11" s="8"/>
      <c r="D11" s="15"/>
    </row>
    <row r="12" spans="1:4" ht="78" customHeight="1" x14ac:dyDescent="0.25">
      <c r="A12" s="9">
        <v>10</v>
      </c>
      <c r="B12" s="19" t="s">
        <v>60</v>
      </c>
      <c r="C12" s="8"/>
      <c r="D12" s="15"/>
    </row>
    <row r="13" spans="1:4" ht="115.5" customHeight="1" x14ac:dyDescent="0.25">
      <c r="A13" s="9">
        <v>11</v>
      </c>
      <c r="B13" s="19" t="s">
        <v>61</v>
      </c>
      <c r="C13" s="8"/>
      <c r="D13" s="15"/>
    </row>
    <row r="14" spans="1:4" ht="75" x14ac:dyDescent="0.25">
      <c r="A14" s="9">
        <v>12</v>
      </c>
      <c r="B14" s="19" t="s">
        <v>62</v>
      </c>
      <c r="C14" s="8"/>
      <c r="D14" s="15"/>
    </row>
    <row r="15" spans="1:4" ht="75" x14ac:dyDescent="0.25">
      <c r="A15" s="9">
        <v>13</v>
      </c>
      <c r="B15" s="19" t="s">
        <v>63</v>
      </c>
      <c r="C15" s="8"/>
      <c r="D15" s="15"/>
    </row>
    <row r="16" spans="1:4" ht="75" x14ac:dyDescent="0.25">
      <c r="A16" s="9">
        <v>14</v>
      </c>
      <c r="B16" s="19" t="s">
        <v>75</v>
      </c>
      <c r="C16" s="8"/>
      <c r="D16" s="15"/>
    </row>
    <row r="17" spans="1:4" ht="75" x14ac:dyDescent="0.25">
      <c r="A17" s="9">
        <v>15</v>
      </c>
      <c r="B17" s="19" t="s">
        <v>64</v>
      </c>
      <c r="C17" s="8"/>
      <c r="D17" s="15"/>
    </row>
    <row r="18" spans="1:4" ht="75" x14ac:dyDescent="0.25">
      <c r="A18" s="9">
        <v>16</v>
      </c>
      <c r="B18" s="19" t="s">
        <v>76</v>
      </c>
      <c r="C18" s="8"/>
      <c r="D18" s="15"/>
    </row>
    <row r="19" spans="1:4" ht="75" x14ac:dyDescent="0.25">
      <c r="A19" s="9">
        <v>17</v>
      </c>
      <c r="B19" s="19" t="s">
        <v>65</v>
      </c>
      <c r="C19" s="8"/>
      <c r="D19" s="15"/>
    </row>
    <row r="20" spans="1:4" ht="93.75" x14ac:dyDescent="0.25">
      <c r="A20" s="9">
        <v>18</v>
      </c>
      <c r="B20" s="19" t="s">
        <v>66</v>
      </c>
      <c r="C20" s="8"/>
      <c r="D20" s="15"/>
    </row>
    <row r="21" spans="1:4" ht="56.25" x14ac:dyDescent="0.25">
      <c r="A21" s="9">
        <v>19</v>
      </c>
      <c r="B21" s="19" t="s">
        <v>67</v>
      </c>
      <c r="C21" s="8"/>
      <c r="D21" s="15"/>
    </row>
    <row r="22" spans="1:4" ht="75" x14ac:dyDescent="0.25">
      <c r="A22" s="9">
        <v>20</v>
      </c>
      <c r="B22" s="19" t="s">
        <v>68</v>
      </c>
      <c r="C22" s="8"/>
      <c r="D22" s="15"/>
    </row>
    <row r="23" spans="1:4" ht="75" x14ac:dyDescent="0.25">
      <c r="A23" s="9">
        <v>21</v>
      </c>
      <c r="B23" s="19" t="s">
        <v>69</v>
      </c>
      <c r="C23" s="8"/>
      <c r="D23" s="15"/>
    </row>
    <row r="24" spans="1:4" ht="75" x14ac:dyDescent="0.25">
      <c r="A24" s="9">
        <v>22</v>
      </c>
      <c r="B24" s="19" t="s">
        <v>70</v>
      </c>
      <c r="C24" s="8"/>
      <c r="D24" s="15"/>
    </row>
    <row r="25" spans="1:4" ht="75" x14ac:dyDescent="0.25">
      <c r="A25" s="9">
        <v>23</v>
      </c>
      <c r="B25" s="19" t="s">
        <v>71</v>
      </c>
      <c r="C25" s="8"/>
      <c r="D25" s="15"/>
    </row>
    <row r="26" spans="1:4" ht="75" x14ac:dyDescent="0.25">
      <c r="A26" s="9">
        <v>24</v>
      </c>
      <c r="B26" s="19" t="s">
        <v>72</v>
      </c>
      <c r="C26" s="8"/>
      <c r="D26" s="15"/>
    </row>
    <row r="27" spans="1:4" ht="56.25" x14ac:dyDescent="0.25">
      <c r="A27" s="9">
        <v>25</v>
      </c>
      <c r="B27" s="19" t="s">
        <v>73</v>
      </c>
      <c r="C27" s="8"/>
      <c r="D27" s="15"/>
    </row>
    <row r="28" spans="1:4" ht="93.75" x14ac:dyDescent="0.25">
      <c r="A28" s="9">
        <v>26</v>
      </c>
      <c r="B28" s="19" t="s">
        <v>74</v>
      </c>
      <c r="C28" s="8"/>
      <c r="D28" s="15"/>
    </row>
    <row r="29" spans="1:4" ht="93.75" x14ac:dyDescent="0.25">
      <c r="A29" s="9">
        <v>27</v>
      </c>
      <c r="B29" s="19" t="s">
        <v>77</v>
      </c>
      <c r="C29" s="8"/>
      <c r="D29" s="15"/>
    </row>
    <row r="30" spans="1:4" ht="15.75" x14ac:dyDescent="0.25">
      <c r="C30" s="20" t="s">
        <v>84</v>
      </c>
      <c r="D30" s="20" t="s">
        <v>81</v>
      </c>
    </row>
    <row r="31" spans="1:4" x14ac:dyDescent="0.25">
      <c r="B31" s="1" t="s">
        <v>27</v>
      </c>
      <c r="C31" s="10">
        <f>COUNTIF(C4:C29,"High assurance")</f>
        <v>0</v>
      </c>
      <c r="D31" s="21">
        <f>SUM(C31*4)</f>
        <v>0</v>
      </c>
    </row>
    <row r="32" spans="1:4" x14ac:dyDescent="0.25">
      <c r="B32" s="1" t="s">
        <v>28</v>
      </c>
      <c r="C32" s="10">
        <f>COUNTIF(C4:C29,"Reasonable assurance")</f>
        <v>0</v>
      </c>
      <c r="D32" s="21">
        <f>SUM(C32*3)</f>
        <v>0</v>
      </c>
    </row>
    <row r="33" spans="2:4" x14ac:dyDescent="0.25">
      <c r="B33" s="1" t="s">
        <v>29</v>
      </c>
      <c r="C33" s="10">
        <f>COUNTIF(C4:C29,"Limited assurance")</f>
        <v>0</v>
      </c>
      <c r="D33" s="21">
        <f>SUM(C33*2)</f>
        <v>0</v>
      </c>
    </row>
    <row r="34" spans="2:4" x14ac:dyDescent="0.25">
      <c r="B34" s="2" t="s">
        <v>30</v>
      </c>
      <c r="C34" s="10">
        <f>COUNTIF(C4:C29,"Very limited assurance")</f>
        <v>0</v>
      </c>
      <c r="D34" s="21">
        <f>SUM(C34*1)</f>
        <v>0</v>
      </c>
    </row>
    <row r="35" spans="2:4" ht="15.75" x14ac:dyDescent="0.25">
      <c r="B35" s="4" t="s">
        <v>31</v>
      </c>
      <c r="C35" s="10">
        <f>COUNTIF(C4:C29,"not applicable")</f>
        <v>1</v>
      </c>
      <c r="D35" s="21"/>
    </row>
    <row r="36" spans="2:4" x14ac:dyDescent="0.25">
      <c r="B36" s="1" t="s">
        <v>82</v>
      </c>
      <c r="C36" s="22">
        <f>SUM(C31:C34)</f>
        <v>0</v>
      </c>
      <c r="D36" s="23">
        <f>SUM(D31:D34)</f>
        <v>0</v>
      </c>
    </row>
    <row r="37" spans="2:4" x14ac:dyDescent="0.25">
      <c r="B37" s="1" t="s">
        <v>83</v>
      </c>
      <c r="C37" s="22">
        <f>SUM(C36*4)</f>
        <v>0</v>
      </c>
      <c r="D37" s="24" t="e">
        <f>SUM(D36/C37)</f>
        <v>#DIV/0!</v>
      </c>
    </row>
  </sheetData>
  <sheetProtection selectLockedCells="1"/>
  <conditionalFormatting sqref="C3:C29">
    <cfRule type="containsText" dxfId="35" priority="20" operator="containsText" text="Limited assurance">
      <formula>NOT(ISERROR(SEARCH("Limited assurance",C3)))</formula>
    </cfRule>
  </conditionalFormatting>
  <conditionalFormatting sqref="C3:C29">
    <cfRule type="containsText" dxfId="34" priority="19" operator="containsText" text="High assurance">
      <formula>NOT(ISERROR(SEARCH("High assurance",C3)))</formula>
    </cfRule>
  </conditionalFormatting>
  <conditionalFormatting sqref="C3:C29">
    <cfRule type="containsText" dxfId="33" priority="18" operator="containsText" text="Reasonable assurance">
      <formula>NOT(ISERROR(SEARCH("Reasonable assurance",C3)))</formula>
    </cfRule>
  </conditionalFormatting>
  <conditionalFormatting sqref="C3:C29">
    <cfRule type="containsText" dxfId="32" priority="16" operator="containsText" text="Very limited assurance">
      <formula>NOT(ISERROR(SEARCH("Very limited assurance",C3)))</formula>
    </cfRule>
  </conditionalFormatting>
  <conditionalFormatting sqref="C3:C29">
    <cfRule type="containsText" dxfId="31" priority="12" operator="containsText" text="Limited assurance">
      <formula>NOT(ISERROR(SEARCH("Limited assurance",C3)))</formula>
    </cfRule>
  </conditionalFormatting>
  <conditionalFormatting sqref="C3:C29">
    <cfRule type="containsText" dxfId="30" priority="11" operator="containsText" text="High assurance">
      <formula>NOT(ISERROR(SEARCH("High assurance",C3)))</formula>
    </cfRule>
  </conditionalFormatting>
  <conditionalFormatting sqref="C3:C29">
    <cfRule type="containsText" dxfId="29" priority="10" operator="containsText" text="Reasonable assurance">
      <formula>NOT(ISERROR(SEARCH("Reasonable assurance",C3)))</formula>
    </cfRule>
  </conditionalFormatting>
  <conditionalFormatting sqref="C3:C29">
    <cfRule type="containsText" dxfId="28" priority="9" operator="containsText" text="Very limited assurance">
      <formula>NOT(ISERROR(SEARCH("Very limited assurance",C3)))</formula>
    </cfRule>
  </conditionalFormatting>
  <conditionalFormatting sqref="B33:B34">
    <cfRule type="containsText" dxfId="27" priority="8" operator="containsText" text="Limited assurance">
      <formula>NOT(ISERROR(SEARCH("Limited assurance",B33)))</formula>
    </cfRule>
  </conditionalFormatting>
  <conditionalFormatting sqref="B31 B34">
    <cfRule type="containsText" dxfId="26" priority="7" operator="containsText" text="High assurance">
      <formula>NOT(ISERROR(SEARCH("High assurance",B31)))</formula>
    </cfRule>
  </conditionalFormatting>
  <conditionalFormatting sqref="B32 B34">
    <cfRule type="containsText" dxfId="25" priority="6" operator="containsText" text="Reasonable assurance">
      <formula>NOT(ISERROR(SEARCH("Reasonable assurance",B32)))</formula>
    </cfRule>
  </conditionalFormatting>
  <conditionalFormatting sqref="B34">
    <cfRule type="containsText" dxfId="24" priority="5" operator="containsText" text="Very limited assurance">
      <formula>NOT(ISERROR(SEARCH("Very limited assurance",B34)))</formula>
    </cfRule>
  </conditionalFormatting>
  <conditionalFormatting sqref="B34">
    <cfRule type="containsText" dxfId="23" priority="4" operator="containsText" text="Very limited assurance">
      <formula>NOT(ISERROR(SEARCH("Very limited assurance",B34)))</formula>
    </cfRule>
  </conditionalFormatting>
  <conditionalFormatting sqref="B31:B34 C31:C35">
    <cfRule type="containsText" dxfId="22" priority="1" operator="containsText" text="Don't know">
      <formula>NOT(ISERROR(SEARCH("Don't know",B31)))</formula>
    </cfRule>
    <cfRule type="containsText" dxfId="21" priority="2" operator="containsText" text="No">
      <formula>NOT(ISERROR(SEARCH("No",B31)))</formula>
    </cfRule>
    <cfRule type="containsText" dxfId="20" priority="3" operator="containsText" text="Yes">
      <formula>NOT(ISERROR(SEARCH("Yes",B31)))</formula>
    </cfRule>
  </conditionalFormatting>
  <dataValidations count="1">
    <dataValidation type="list" allowBlank="1" showInputMessage="1" showErrorMessage="1" sqref="C3:C29">
      <formula1>assurance</formula1>
    </dataValidation>
  </dataValidations>
  <printOptions gridLines="1"/>
  <pageMargins left="0.70866141732283472" right="0.70866141732283472" top="0.74803149606299213" bottom="0.74803149606299213" header="0.31496062992125984" footer="0.31496062992125984"/>
  <pageSetup scale="63" orientation="portrait" verticalDpi="0" r:id="rId1"/>
  <headerFooter>
    <oddHeader>&amp;L&amp;A&amp;C&amp;F&amp;R&amp;P</oddHeader>
    <oddFooter>&amp;C© John Cato &amp; Dr Peter Tobin, 2016. All rights reserved</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zoomScaleNormal="100" workbookViewId="0">
      <selection sqref="A1:A5"/>
    </sheetView>
  </sheetViews>
  <sheetFormatPr defaultRowHeight="15" x14ac:dyDescent="0.25"/>
  <cols>
    <col min="1" max="1" width="39.140625" customWidth="1"/>
  </cols>
  <sheetData>
    <row r="1" spans="1:1" x14ac:dyDescent="0.25">
      <c r="A1" s="1" t="s">
        <v>27</v>
      </c>
    </row>
    <row r="2" spans="1:1" x14ac:dyDescent="0.25">
      <c r="A2" s="1" t="s">
        <v>28</v>
      </c>
    </row>
    <row r="3" spans="1:1" x14ac:dyDescent="0.25">
      <c r="A3" s="1" t="s">
        <v>29</v>
      </c>
    </row>
    <row r="4" spans="1:1" x14ac:dyDescent="0.25">
      <c r="A4" s="2" t="s">
        <v>30</v>
      </c>
    </row>
    <row r="5" spans="1:1" x14ac:dyDescent="0.25">
      <c r="A5" s="3" t="s">
        <v>31</v>
      </c>
    </row>
  </sheetData>
  <sheetProtection sheet="1" objects="1" scenarios="1" selectLockedCells="1" selectUnlockedCells="1"/>
  <conditionalFormatting sqref="A3">
    <cfRule type="containsText" dxfId="19" priority="20" operator="containsText" text="Limited assurance">
      <formula>NOT(ISERROR(SEARCH("Limited assurance",A3)))</formula>
    </cfRule>
  </conditionalFormatting>
  <conditionalFormatting sqref="A1">
    <cfRule type="containsText" dxfId="18" priority="19" operator="containsText" text="High assurance">
      <formula>NOT(ISERROR(SEARCH("High assurance",A1)))</formula>
    </cfRule>
  </conditionalFormatting>
  <conditionalFormatting sqref="A2">
    <cfRule type="containsText" dxfId="17" priority="18" operator="containsText" text="Reasonable assurance">
      <formula>NOT(ISERROR(SEARCH("Reasonable assurance",A2)))</formula>
    </cfRule>
  </conditionalFormatting>
  <conditionalFormatting sqref="A4">
    <cfRule type="containsText" dxfId="16" priority="17" operator="containsText" text="Very limited assurance">
      <formula>NOT(ISERROR(SEARCH("Very limited assurance",A4)))</formula>
    </cfRule>
  </conditionalFormatting>
  <conditionalFormatting sqref="A4">
    <cfRule type="containsText" dxfId="15" priority="16" operator="containsText" text="Very limited assurance">
      <formula>NOT(ISERROR(SEARCH("Very limited assurance",A4)))</formula>
    </cfRule>
  </conditionalFormatting>
  <conditionalFormatting sqref="A4">
    <cfRule type="containsText" dxfId="14" priority="15" operator="containsText" text="Limited assurance">
      <formula>NOT(ISERROR(SEARCH("Limited assurance",A4)))</formula>
    </cfRule>
  </conditionalFormatting>
  <conditionalFormatting sqref="A4">
    <cfRule type="containsText" dxfId="13" priority="14" operator="containsText" text="High assurance">
      <formula>NOT(ISERROR(SEARCH("High assurance",A4)))</formula>
    </cfRule>
  </conditionalFormatting>
  <conditionalFormatting sqref="A4">
    <cfRule type="containsText" dxfId="12" priority="13" operator="containsText" text="Reasonable assurance">
      <formula>NOT(ISERROR(SEARCH("Reasonable assurance",A4)))</formula>
    </cfRule>
  </conditionalFormatting>
  <conditionalFormatting sqref="A4">
    <cfRule type="containsText" dxfId="11" priority="12" operator="containsText" text="Very limited assurance">
      <formula>NOT(ISERROR(SEARCH("Very limited assurance",A4)))</formula>
    </cfRule>
  </conditionalFormatting>
  <conditionalFormatting sqref="A4">
    <cfRule type="containsText" dxfId="10" priority="11" operator="containsText" text="Limited assurance">
      <formula>NOT(ISERROR(SEARCH("Limited assurance",A4)))</formula>
    </cfRule>
  </conditionalFormatting>
  <conditionalFormatting sqref="A4">
    <cfRule type="containsText" dxfId="9" priority="10" operator="containsText" text="High assurance">
      <formula>NOT(ISERROR(SEARCH("High assurance",A4)))</formula>
    </cfRule>
  </conditionalFormatting>
  <conditionalFormatting sqref="A4">
    <cfRule type="containsText" dxfId="8" priority="9" operator="containsText" text="Reasonable assurance">
      <formula>NOT(ISERROR(SEARCH("Reasonable assurance",A4)))</formula>
    </cfRule>
  </conditionalFormatting>
  <conditionalFormatting sqref="A4">
    <cfRule type="containsText" dxfId="7" priority="8" operator="containsText" text="Very limited assurance">
      <formula>NOT(ISERROR(SEARCH("Very limited assurance",A4)))</formula>
    </cfRule>
  </conditionalFormatting>
  <conditionalFormatting sqref="A4">
    <cfRule type="containsText" dxfId="6" priority="7" operator="containsText" text="Limited assurance">
      <formula>NOT(ISERROR(SEARCH("Limited assurance",A4)))</formula>
    </cfRule>
  </conditionalFormatting>
  <conditionalFormatting sqref="A4">
    <cfRule type="containsText" dxfId="5" priority="6" operator="containsText" text="High assurance">
      <formula>NOT(ISERROR(SEARCH("High assurance",A4)))</formula>
    </cfRule>
  </conditionalFormatting>
  <conditionalFormatting sqref="A4">
    <cfRule type="containsText" dxfId="4" priority="5" operator="containsText" text="Reasonable assurance">
      <formula>NOT(ISERROR(SEARCH("Reasonable assurance",A4)))</formula>
    </cfRule>
  </conditionalFormatting>
  <conditionalFormatting sqref="A4">
    <cfRule type="containsText" dxfId="3" priority="4" operator="containsText" text="Limited assurance">
      <formula>NOT(ISERROR(SEARCH("Limited assurance",A4)))</formula>
    </cfRule>
  </conditionalFormatting>
  <conditionalFormatting sqref="A4">
    <cfRule type="containsText" dxfId="2" priority="3" operator="containsText" text="High assurance">
      <formula>NOT(ISERROR(SEARCH("High assurance",A4)))</formula>
    </cfRule>
  </conditionalFormatting>
  <conditionalFormatting sqref="A4">
    <cfRule type="containsText" dxfId="1" priority="2" operator="containsText" text="Reasonable assurance">
      <formula>NOT(ISERROR(SEARCH("Reasonable assurance",A4)))</formula>
    </cfRule>
  </conditionalFormatting>
  <conditionalFormatting sqref="A4">
    <cfRule type="containsText" dxfId="0" priority="1" operator="containsText" text="Very limited assurance">
      <formula>NOT(ISERROR(SEARCH("Very limited assurance",A4)))</formula>
    </cfRule>
  </conditionalFormatting>
  <pageMargins left="0.7" right="0.7" top="0.75" bottom="0.75" header="0.3" footer="0.3"/>
  <pageSetup orientation="portrait" verticalDpi="0" r:id="rId1"/>
  <headerFooter>
    <oddHeader>&amp;L&amp;A&amp;C&amp;F&amp;R&amp;P</oddHeader>
    <oddFooter>&amp;C© John Cato &amp; Dr Peter Tobin, 2016. All rights reserved</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9" zoomScaleNormal="100" workbookViewId="0">
      <selection activeCell="M37" sqref="M37"/>
    </sheetView>
  </sheetViews>
  <sheetFormatPr defaultRowHeight="15" x14ac:dyDescent="0.25"/>
  <sheetData/>
  <sheetProtection selectLockedCells="1" selectUnlockedCells="1"/>
  <pageMargins left="0.7" right="0.7" top="0.75" bottom="0.75" header="0.3" footer="0.3"/>
  <pageSetup orientation="portrait" verticalDpi="0" r:id="rId1"/>
  <headerFooter>
    <oddHeader>&amp;L&amp;A&amp;C&amp;F&amp;R&amp;P</oddHeader>
    <oddFooter>&amp;C© John Cato &amp; Dr Peter Tobin, 2016. All rights reserved</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zoomScaleNormal="100" workbookViewId="0">
      <selection activeCell="B5" sqref="B5"/>
    </sheetView>
  </sheetViews>
  <sheetFormatPr defaultRowHeight="15" x14ac:dyDescent="0.25"/>
  <cols>
    <col min="1" max="1" width="24.28515625" customWidth="1"/>
    <col min="2" max="2" width="101.85546875" style="14" customWidth="1"/>
  </cols>
  <sheetData>
    <row r="1" spans="1:2" ht="63" x14ac:dyDescent="0.25">
      <c r="A1" s="11" t="s">
        <v>27</v>
      </c>
      <c r="B1" s="12" t="s">
        <v>37</v>
      </c>
    </row>
    <row r="2" spans="1:2" ht="47.25" x14ac:dyDescent="0.25">
      <c r="A2" s="11" t="s">
        <v>28</v>
      </c>
      <c r="B2" s="12" t="s">
        <v>38</v>
      </c>
    </row>
    <row r="3" spans="1:2" ht="59.25" customHeight="1" x14ac:dyDescent="0.25">
      <c r="A3" s="11" t="s">
        <v>29</v>
      </c>
      <c r="B3" s="12" t="s">
        <v>39</v>
      </c>
    </row>
    <row r="4" spans="1:2" ht="69.75" customHeight="1" x14ac:dyDescent="0.25">
      <c r="A4" s="11" t="s">
        <v>30</v>
      </c>
      <c r="B4" s="13" t="s">
        <v>40</v>
      </c>
    </row>
    <row r="5" spans="1:2" ht="31.5" x14ac:dyDescent="0.25">
      <c r="A5" s="11" t="s">
        <v>31</v>
      </c>
      <c r="B5" s="13" t="s">
        <v>41</v>
      </c>
    </row>
  </sheetData>
  <sheetProtection sheet="1" objects="1" scenarios="1" selectLockedCells="1" selectUnlockedCells="1"/>
  <pageMargins left="0.7" right="0.7" top="0.75" bottom="0.75" header="0.3" footer="0.3"/>
  <pageSetup orientation="portrait" verticalDpi="0" r:id="rId1"/>
  <headerFooter>
    <oddHeader>&amp;L&amp;A&amp;C&amp;F&amp;R&amp;P</oddHeader>
    <oddFooter>&amp;CCopyright © John Cato &amp; Dr Peter Tobin, 2016. All rights reserved.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Introduction</vt:lpstr>
      <vt:lpstr>ICO Assessment</vt:lpstr>
      <vt:lpstr>ENISA CCSM</vt:lpstr>
      <vt:lpstr>Range</vt:lpstr>
      <vt:lpstr>Graphs</vt:lpstr>
      <vt:lpstr>Assurance scale</vt:lpstr>
      <vt:lpstr>assurance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 Peter Tobin, CGEIT, PMIITPSA, PMP</dc:creator>
  <cp:lastModifiedBy>Peter</cp:lastModifiedBy>
  <cp:lastPrinted>2017-05-14T10:36:05Z</cp:lastPrinted>
  <dcterms:created xsi:type="dcterms:W3CDTF">2015-12-01T20:20:19Z</dcterms:created>
  <dcterms:modified xsi:type="dcterms:W3CDTF">2018-11-08T11:20:18Z</dcterms:modified>
</cp:coreProperties>
</file>