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2 Functional areas\"/>
    </mc:Choice>
  </mc:AlternateContent>
  <bookViews>
    <workbookView xWindow="240" yWindow="135" windowWidth="15480" windowHeight="7815" tabRatio="832"/>
  </bookViews>
  <sheets>
    <sheet name="Introduction" sheetId="4" r:id="rId1"/>
    <sheet name="Assessment" sheetId="8" r:id="rId2"/>
    <sheet name="Range" sheetId="2" r:id="rId3"/>
    <sheet name="Graphs" sheetId="3" r:id="rId4"/>
    <sheet name="Assurance scale" sheetId="9" r:id="rId5"/>
  </sheets>
  <externalReferences>
    <externalReference r:id="rId6"/>
  </externalReferences>
  <definedNames>
    <definedName name="_Toc446397801" localSheetId="1">Assessment!#REF!</definedName>
    <definedName name="_Toc446397802" localSheetId="1">Assessment!#REF!</definedName>
    <definedName name="_Toc446397803" localSheetId="1">Assessment!#REF!</definedName>
    <definedName name="_Toc446397804" localSheetId="1">Assessment!#REF!</definedName>
    <definedName name="_Toc446397805" localSheetId="1">Assessment!$C$3</definedName>
    <definedName name="assurance">Range!$C$2:$C$6</definedName>
    <definedName name="name">Range!$B$2:$B$21</definedName>
    <definedName name="priority">Range!$A$2:$A$6</definedName>
    <definedName name="rating">[1]ranges!$B$2:$B$6</definedName>
  </definedNames>
  <calcPr calcId="152511"/>
</workbook>
</file>

<file path=xl/calcChain.xml><?xml version="1.0" encoding="utf-8"?>
<calcChain xmlns="http://schemas.openxmlformats.org/spreadsheetml/2006/main">
  <c r="J32" i="8" l="1"/>
  <c r="I32" i="8"/>
  <c r="J31" i="8"/>
  <c r="L31" i="8" s="1"/>
  <c r="I31" i="8"/>
  <c r="J30" i="8"/>
  <c r="L30" i="8" s="1"/>
  <c r="I30" i="8"/>
  <c r="J29" i="8"/>
  <c r="L29" i="8" s="1"/>
  <c r="I29" i="8"/>
  <c r="J28" i="8"/>
  <c r="L28" i="8" s="1"/>
  <c r="I28" i="8"/>
  <c r="I33" i="8" s="1"/>
  <c r="L33" i="8" l="1"/>
  <c r="J34" i="8"/>
  <c r="J35" i="8" s="1"/>
  <c r="J33" i="8"/>
  <c r="L34" i="8" l="1"/>
</calcChain>
</file>

<file path=xl/comments1.xml><?xml version="1.0" encoding="utf-8"?>
<comments xmlns="http://schemas.openxmlformats.org/spreadsheetml/2006/main">
  <authors>
    <author>Dr Peter Tobin, CGEIT, PMIITPSA, PMP</author>
  </authors>
  <commentList>
    <comment ref="I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 authorId="0" shapeId="0">
      <text>
        <r>
          <rPr>
            <sz val="8"/>
            <color indexed="81"/>
            <rFont val="Tahoma"/>
            <family val="2"/>
          </rPr>
          <t xml:space="preserve">High assurance
Reasonable assurance
Limited assurance
Very limited assurance
Not applicable
</t>
        </r>
      </text>
    </comment>
    <comment ref="I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 authorId="0" shapeId="0">
      <text>
        <r>
          <rPr>
            <sz val="8"/>
            <color indexed="81"/>
            <rFont val="Tahoma"/>
            <family val="2"/>
          </rPr>
          <t xml:space="preserve">High assurance
Reasonable assurance
Limited assurance
Very limited assurance
Not applicable
</t>
        </r>
      </text>
    </comment>
    <comment ref="I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 authorId="0" shapeId="0">
      <text>
        <r>
          <rPr>
            <sz val="8"/>
            <color indexed="81"/>
            <rFont val="Tahoma"/>
            <family val="2"/>
          </rPr>
          <t xml:space="preserve">High assurance
Reasonable assurance
Limited assurance
Very limited assurance
Not applicable
</t>
        </r>
      </text>
    </comment>
    <comment ref="I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 authorId="0" shapeId="0">
      <text>
        <r>
          <rPr>
            <sz val="8"/>
            <color indexed="81"/>
            <rFont val="Tahoma"/>
            <family val="2"/>
          </rPr>
          <t xml:space="preserve">High assurance
Reasonable assurance
Limited assurance
Very limited assurance
Not applicable
</t>
        </r>
      </text>
    </comment>
    <comment ref="I1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 authorId="0" shapeId="0">
      <text>
        <r>
          <rPr>
            <sz val="8"/>
            <color indexed="81"/>
            <rFont val="Tahoma"/>
            <family val="2"/>
          </rPr>
          <t xml:space="preserve">High assurance
Reasonable assurance
Limited assurance
Very limited assurance
Not applicable
</t>
        </r>
      </text>
    </comment>
    <comment ref="I1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3" authorId="0" shapeId="0">
      <text>
        <r>
          <rPr>
            <sz val="8"/>
            <color indexed="81"/>
            <rFont val="Tahoma"/>
            <family val="2"/>
          </rPr>
          <t xml:space="preserve">High assurance
Reasonable assurance
Limited assurance
Very limited assurance
Not applicable
</t>
        </r>
      </text>
    </comment>
    <comment ref="I1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4" authorId="0" shapeId="0">
      <text>
        <r>
          <rPr>
            <sz val="8"/>
            <color indexed="81"/>
            <rFont val="Tahoma"/>
            <family val="2"/>
          </rPr>
          <t xml:space="preserve">High assurance
Reasonable assurance
Limited assurance
Very limited assurance
Not applicable
</t>
        </r>
      </text>
    </comment>
    <comment ref="I1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5" authorId="0" shapeId="0">
      <text>
        <r>
          <rPr>
            <sz val="8"/>
            <color indexed="81"/>
            <rFont val="Tahoma"/>
            <family val="2"/>
          </rPr>
          <t xml:space="preserve">High assurance
Reasonable assurance
Limited assurance
Very limited assurance
Not applicable
</t>
        </r>
      </text>
    </comment>
    <comment ref="I1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8" authorId="0" shapeId="0">
      <text>
        <r>
          <rPr>
            <sz val="8"/>
            <color indexed="81"/>
            <rFont val="Tahoma"/>
            <family val="2"/>
          </rPr>
          <t xml:space="preserve">High assurance
Reasonable assurance
Limited assurance
Very limited assurance
Not applicable
</t>
        </r>
      </text>
    </comment>
    <comment ref="I1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9" authorId="0" shapeId="0">
      <text>
        <r>
          <rPr>
            <sz val="8"/>
            <color indexed="81"/>
            <rFont val="Tahoma"/>
            <family val="2"/>
          </rPr>
          <t xml:space="preserve">High assurance
Reasonable assurance
Limited assurance
Very limited assurance
Not applicable
</t>
        </r>
      </text>
    </comment>
    <comment ref="I2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0" authorId="0" shapeId="0">
      <text>
        <r>
          <rPr>
            <sz val="8"/>
            <color indexed="81"/>
            <rFont val="Tahoma"/>
            <family val="2"/>
          </rPr>
          <t xml:space="preserve">High assurance
Reasonable assurance
Limited assurance
Very limited assurance
Not applicable
</t>
        </r>
      </text>
    </comment>
    <comment ref="I2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1" authorId="0" shapeId="0">
      <text>
        <r>
          <rPr>
            <sz val="8"/>
            <color indexed="81"/>
            <rFont val="Tahoma"/>
            <family val="2"/>
          </rPr>
          <t xml:space="preserve">High assurance
Reasonable assurance
Limited assurance
Very limited assurance
Not applicable
</t>
        </r>
      </text>
    </comment>
    <comment ref="I2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4" authorId="0" shapeId="0">
      <text>
        <r>
          <rPr>
            <sz val="8"/>
            <color indexed="81"/>
            <rFont val="Tahoma"/>
            <family val="2"/>
          </rPr>
          <t xml:space="preserve">High assurance
Reasonable assurance
Limited assurance
Very limited assurance
Not applicable
</t>
        </r>
      </text>
    </comment>
    <comment ref="I2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5" authorId="0" shapeId="0">
      <text>
        <r>
          <rPr>
            <sz val="8"/>
            <color indexed="81"/>
            <rFont val="Tahoma"/>
            <family val="2"/>
          </rPr>
          <t xml:space="preserve">High assurance
Reasonable assurance
Limited assurance
Very limited assurance
Not applicable
</t>
        </r>
      </text>
    </comment>
    <comment ref="I2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6" authorId="0" shapeId="0">
      <text>
        <r>
          <rPr>
            <sz val="8"/>
            <color indexed="81"/>
            <rFont val="Tahoma"/>
            <family val="2"/>
          </rPr>
          <t xml:space="preserve">High assurance
Reasonable assurance
Limited assurance
Very limited assurance
Not applicable
</t>
        </r>
      </text>
    </comment>
  </commentList>
</comments>
</file>

<file path=xl/sharedStrings.xml><?xml version="1.0" encoding="utf-8"?>
<sst xmlns="http://schemas.openxmlformats.org/spreadsheetml/2006/main" count="236" uniqueCount="98">
  <si>
    <t>Category</t>
  </si>
  <si>
    <t>Sub-category</t>
  </si>
  <si>
    <t>POPI Act Reference</t>
  </si>
  <si>
    <t>Action items</t>
  </si>
  <si>
    <t>Who to do this</t>
  </si>
  <si>
    <t>By when</t>
  </si>
  <si>
    <t>Direct marketing</t>
  </si>
  <si>
    <t>Consent</t>
  </si>
  <si>
    <t>In many cases you must obtain prior 'opt-in' consent to send marketing communications, and it is always good practice to use opt-in boxes when collecting contact details for marketing purposes. You should:</t>
  </si>
  <si>
    <t>specify methods of marketing communication (eg by email, text, phone, automated call, post); ask for consent to pass contact details to third parties for marketing, and name or describe those third parties; and</t>
  </si>
  <si>
    <t>record when and how you obtained consent, and exactly what it covers to ensure you do not inadvertently contact people against their wishes.</t>
  </si>
  <si>
    <t>Bought-in lists</t>
  </si>
  <si>
    <t>The POPI Act does not ban the use of bought-in marketing lists but you should:</t>
  </si>
  <si>
    <t>take steps to ensure the list was compiled fairly and accurately reflects people's wishes, namely: check when and how consent was obtained, and what it covers to ensure you do not inadvertently contact people against their wishes;</t>
  </si>
  <si>
    <t>avoid using bought-in lists for emails, texts or automated calls unless you have proof of 'opt-in' consent within the last six months, which specifically names or describes your business;</t>
  </si>
  <si>
    <t>tell people where you got their details if asked.</t>
  </si>
  <si>
    <t>Telephone marketing</t>
  </si>
  <si>
    <t>maintain your own do-not-call list to screen live marketing calls;</t>
  </si>
  <si>
    <t>obtain prior 'opt-in' consent to make automated marketing calls.</t>
  </si>
  <si>
    <t>There is no exception to this rule; and identify your business and provide a valid business address or phone number. You can do so in the content of an automated call recording or when asked during a live call.</t>
  </si>
  <si>
    <t>Electronic marketing</t>
  </si>
  <si>
    <t>identify your business and provide an easy means to opt-out of receiving further electronic marketing with every message;</t>
  </si>
  <si>
    <t>provide a valid email address or short code number for texts (as long as this does not incur premium rate charges);</t>
  </si>
  <si>
    <t>provide a link to your website where further contact details can be found; and</t>
  </si>
  <si>
    <t>maintain your own do-not-contact list to screen electronic marketing messages.</t>
  </si>
  <si>
    <t>Postal marketing</t>
  </si>
  <si>
    <t>The POPI Act gives individuals the right to issue your business with a written notice that their details should not be used for marketing purposes. On receipt your business must comply with this notice. You should:</t>
  </si>
  <si>
    <t>acknowledge the notice and confirm the marketing will stop;</t>
  </si>
  <si>
    <t>screen marketing mailings against records you buy; and</t>
  </si>
  <si>
    <t>maintain your own do-not-contact list to screen those who have notified you directly that they object to the receipt of marketing mailings.</t>
  </si>
  <si>
    <t>High, critical we get this right</t>
  </si>
  <si>
    <t>Medium to high important we get this right</t>
  </si>
  <si>
    <t>Medium to low, first choice of optional items</t>
  </si>
  <si>
    <t>Low, nice to have, optional item</t>
  </si>
  <si>
    <t>priority</t>
  </si>
  <si>
    <t>name 1</t>
  </si>
  <si>
    <t>name 2</t>
  </si>
  <si>
    <t>name 3</t>
  </si>
  <si>
    <t>name 4</t>
  </si>
  <si>
    <t>name 5</t>
  </si>
  <si>
    <t>name 6</t>
  </si>
  <si>
    <t>name 7</t>
  </si>
  <si>
    <t>name 8</t>
  </si>
  <si>
    <t>name 9</t>
  </si>
  <si>
    <t>name 10</t>
  </si>
  <si>
    <t>Priority</t>
  </si>
  <si>
    <t>It is important that your business identifies itself when making marketing calls and makes them only in accordance with the express wishes of recipients in compliance with the POPI Act. The only exception to this rule is where people have told you that, for the time being, they do not object to receiving such calls;</t>
  </si>
  <si>
    <t>You must obtain prior 'opt-in' consent to send electronic marketing messages by email, text, picture or video messaging. The only exception to this rule is where you intend to contact previous customers about similar products or services provided by your business, and they were offered an 'opt-out' when you first collected their contact details. Therefore you should:</t>
  </si>
  <si>
    <t>Assessment</t>
  </si>
  <si>
    <t>High assurance</t>
  </si>
  <si>
    <t>Reasonable assurance</t>
  </si>
  <si>
    <t>Limited assurance</t>
  </si>
  <si>
    <t>Very limited assurance</t>
  </si>
  <si>
    <t>Not applicable</t>
  </si>
  <si>
    <t>assurance</t>
  </si>
  <si>
    <t>Topic #</t>
  </si>
  <si>
    <t>TOTAL RATINGS</t>
  </si>
  <si>
    <t>%age score versus maximum score</t>
  </si>
  <si>
    <t>Total ratings</t>
  </si>
  <si>
    <t>Comments</t>
  </si>
  <si>
    <t>Notes</t>
  </si>
  <si>
    <t xml:space="preserve"> </t>
  </si>
  <si>
    <t>name 11</t>
  </si>
  <si>
    <t>name 12</t>
  </si>
  <si>
    <t>name 13</t>
  </si>
  <si>
    <t>name 14</t>
  </si>
  <si>
    <t>name 15</t>
  </si>
  <si>
    <t>name 16</t>
  </si>
  <si>
    <t>name 17</t>
  </si>
  <si>
    <t>name 18</t>
  </si>
  <si>
    <t>name 19</t>
  </si>
  <si>
    <t>name 20</t>
  </si>
  <si>
    <t>name</t>
  </si>
  <si>
    <t>Question #</t>
  </si>
  <si>
    <t>Introduction</t>
  </si>
  <si>
    <t xml:space="preserve">This tool has been adapted from the ICO SME Toolkit which is available under Open Government Licence for commercial and non-commercial use. Attributioon as required by the ICO: Information Commissioner’s Office, Data protection self assessment toolkit, 2016. licensed under the Open Government Licence. For more information please visit https://ico.org.uk/global/copyright-and-re-use-of-materials/ </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</si>
  <si>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</si>
  <si>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</si>
  <si>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</si>
  <si>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</si>
  <si>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</si>
  <si>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</si>
  <si>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</si>
  <si>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</si>
  <si>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The ICO assurance rating scale is used.</t>
  </si>
  <si>
    <t>The assessment is supported  by two graphs for assurance and priority ratings.</t>
  </si>
  <si>
    <t>This Assessment Tool covers Direct Marketing topics and can capture remedial action for each assessment item.</t>
  </si>
  <si>
    <t xml:space="preserve">This tool also allows ratings to be given for each of the assessment items in terms of who is repsonsible, by when the item must be actioned, the priority and the assessment. </t>
  </si>
  <si>
    <t>Ch8: Direct Marketing; Part B: Information Officer (Duties of Information Officer)</t>
  </si>
  <si>
    <t>Ch8: Direct Marketing;</t>
  </si>
  <si>
    <t>Ch8: Direct Marketing;  Part B: Information Officer (Duties of Information Officer)</t>
  </si>
  <si>
    <t>Importance count</t>
  </si>
  <si>
    <t>Assurance count</t>
  </si>
  <si>
    <t>Assurance score</t>
  </si>
  <si>
    <t>TOTAL Ratings / scores</t>
  </si>
  <si>
    <t>TOTAL APPLICABLE</t>
  </si>
  <si>
    <t>Max SCORE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</si>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</sst>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0" x14ac:knownFonts="1">
    <font>
      <sz val="11"/>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Arial"/>
      <family val="2"/>
    </font>
    <font>
      <sz val="8"/>
      <color indexed="81"/>
      <name val="Tahoma"/>
      <family val="2"/>
    </font>
    <font>
      <b/>
      <sz val="11"/>
      <color theme="1"/>
      <name val="Calibri"/>
      <family val="2"/>
      <scheme val="minor"/>
    </font>
    <font>
      <b/>
      <sz val="14"/>
      <color theme="1"/>
      <name val="Calibri"/>
      <family val="2"/>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55">
    <xf numFmtId="0" fontId="0" fillId="0" borderId="0" xfId="0"/>
    <xf numFmtId="0" fontId="6" fillId="0" borderId="0" xfId="0" applyFont="1" applyAlignment="1" applyProtection="1">
      <alignment horizontal="left" wrapText="1"/>
    </xf>
    <xf numFmtId="0" fontId="0" fillId="0" borderId="0" xfId="0" applyAlignment="1">
      <alignment horizontal="left"/>
    </xf>
    <xf numFmtId="0" fontId="0" fillId="0" borderId="1" xfId="0" applyBorder="1" applyAlignment="1">
      <alignment horizontal="left" vertical="top"/>
    </xf>
    <xf numFmtId="0" fontId="2" fillId="0" borderId="1" xfId="0" applyFont="1" applyBorder="1" applyAlignment="1" applyProtection="1">
      <alignment horizontal="left" vertical="top" wrapText="1"/>
      <protection locked="0"/>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1" xfId="0" applyBorder="1" applyAlignment="1" applyProtection="1">
      <alignment horizontal="left" vertical="top" wrapText="1"/>
      <protection locked="0"/>
    </xf>
    <xf numFmtId="164" fontId="0" fillId="0" borderId="1" xfId="0" applyNumberFormat="1" applyBorder="1" applyAlignment="1">
      <alignment horizontal="left" vertical="top" wrapText="1"/>
    </xf>
    <xf numFmtId="164" fontId="0" fillId="0" borderId="1" xfId="0" applyNumberFormat="1" applyBorder="1" applyAlignment="1">
      <alignment horizontal="center" vertical="top"/>
    </xf>
    <xf numFmtId="0" fontId="0" fillId="0" borderId="1" xfId="0" applyBorder="1" applyAlignment="1" applyProtection="1">
      <alignment vertical="top" wrapText="1"/>
      <protection locked="0"/>
    </xf>
    <xf numFmtId="0" fontId="8" fillId="0" borderId="1" xfId="0" applyFont="1" applyBorder="1" applyAlignment="1" applyProtection="1">
      <alignment vertical="top" wrapText="1"/>
      <protection locked="0"/>
    </xf>
    <xf numFmtId="164" fontId="5" fillId="0" borderId="1" xfId="0" applyNumberFormat="1" applyFont="1" applyBorder="1" applyAlignment="1" applyProtection="1">
      <alignment horizontal="center" vertical="top" wrapText="1"/>
      <protection locked="0"/>
    </xf>
    <xf numFmtId="0" fontId="3" fillId="0" borderId="1" xfId="0" applyFont="1" applyBorder="1" applyAlignment="1">
      <alignment horizontal="left" vertical="top" wrapText="1"/>
    </xf>
    <xf numFmtId="0" fontId="0" fillId="0" borderId="1" xfId="0" applyBorder="1" applyAlignment="1" applyProtection="1">
      <alignment horizontal="center" vertical="top" wrapText="1"/>
      <protection locked="0"/>
    </xf>
    <xf numFmtId="0" fontId="3" fillId="0" borderId="1" xfId="0" applyFont="1" applyBorder="1" applyAlignment="1">
      <alignment horizontal="center" vertical="top" wrapText="1"/>
    </xf>
    <xf numFmtId="164" fontId="5" fillId="0" borderId="1" xfId="0" applyNumberFormat="1" applyFont="1" applyBorder="1" applyAlignment="1">
      <alignment horizontal="center" vertical="top" wrapText="1"/>
    </xf>
    <xf numFmtId="164" fontId="2" fillId="0" borderId="1" xfId="0" applyNumberFormat="1" applyFont="1" applyBorder="1" applyAlignment="1" applyProtection="1">
      <alignment horizontal="left" vertical="top" wrapText="1"/>
      <protection locked="0"/>
    </xf>
    <xf numFmtId="0" fontId="4" fillId="0" borderId="1" xfId="0" applyFont="1" applyBorder="1" applyAlignment="1">
      <alignment horizontal="center" vertical="top" wrapText="1"/>
    </xf>
    <xf numFmtId="0" fontId="5" fillId="0" borderId="1" xfId="0" applyFont="1" applyBorder="1" applyAlignment="1">
      <alignment horizontal="center" vertical="top" wrapText="1"/>
    </xf>
    <xf numFmtId="0" fontId="1" fillId="0" borderId="1" xfId="0" applyFont="1" applyBorder="1" applyAlignment="1">
      <alignment horizontal="left" vertical="top" wrapText="1"/>
    </xf>
    <xf numFmtId="0" fontId="8"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2" fillId="0" borderId="2" xfId="0" applyFont="1"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0" xfId="0"/>
    <xf numFmtId="0" fontId="5" fillId="0" borderId="0" xfId="0" applyFont="1" applyAlignment="1">
      <alignment vertical="top"/>
    </xf>
    <xf numFmtId="0" fontId="2" fillId="0" borderId="0" xfId="0" applyFont="1" applyAlignment="1">
      <alignment horizontal="justify" vertical="top"/>
    </xf>
    <xf numFmtId="0" fontId="2" fillId="0" borderId="0" xfId="0" applyFont="1" applyAlignment="1">
      <alignment vertical="top" wrapText="1"/>
    </xf>
    <xf numFmtId="0" fontId="0" fillId="0" borderId="0" xfId="0" applyAlignment="1"/>
    <xf numFmtId="0" fontId="8" fillId="0" borderId="0" xfId="0" applyFont="1" applyAlignment="1">
      <alignment horizontal="right" vertical="top" wrapText="1"/>
    </xf>
    <xf numFmtId="0" fontId="0" fillId="0" borderId="0" xfId="0" applyAlignment="1" applyProtection="1">
      <alignment horizontal="center" vertical="top"/>
      <protection locked="0"/>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1" fillId="0" borderId="7" xfId="0" applyFont="1" applyBorder="1" applyAlignment="1">
      <alignment horizontal="left" vertical="top" wrapText="1"/>
    </xf>
    <xf numFmtId="0" fontId="3" fillId="0" borderId="7" xfId="0" applyFont="1" applyBorder="1" applyAlignment="1">
      <alignment horizontal="left" vertical="top" wrapText="1"/>
    </xf>
    <xf numFmtId="0" fontId="2" fillId="0" borderId="8" xfId="0" applyFont="1" applyBorder="1" applyAlignment="1" applyProtection="1">
      <alignment horizontal="center" vertical="top" wrapText="1"/>
      <protection locked="0"/>
    </xf>
    <xf numFmtId="0" fontId="0" fillId="0" borderId="0" xfId="0" applyAlignment="1">
      <alignment horizontal="right" vertical="top"/>
    </xf>
    <xf numFmtId="0" fontId="0" fillId="0" borderId="0" xfId="0" applyAlignment="1">
      <alignment horizontal="center"/>
    </xf>
    <xf numFmtId="10" fontId="0" fillId="0" borderId="1" xfId="0" applyNumberFormat="1" applyBorder="1" applyAlignment="1">
      <alignment horizontal="center" vertical="top"/>
    </xf>
    <xf numFmtId="0" fontId="0" fillId="0" borderId="0" xfId="0" applyAlignment="1">
      <alignment horizontal="center" vertical="top"/>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0" fillId="0" borderId="6" xfId="0" applyBorder="1" applyAlignment="1">
      <alignment horizontal="center" vertical="top"/>
    </xf>
    <xf numFmtId="0" fontId="0" fillId="0" borderId="7" xfId="0" applyBorder="1"/>
    <xf numFmtId="0" fontId="0" fillId="0" borderId="8" xfId="0" applyBorder="1"/>
    <xf numFmtId="0" fontId="0" fillId="0" borderId="9" xfId="0" applyBorder="1"/>
    <xf numFmtId="0" fontId="0" fillId="0" borderId="0" xfId="0"/>
    <xf numFmtId="0" fontId="0" fillId="0" borderId="10" xfId="0" applyBorder="1"/>
    <xf numFmtId="0" fontId="0" fillId="0" borderId="11" xfId="0" applyBorder="1"/>
    <xf numFmtId="0" fontId="0" fillId="0" borderId="12" xfId="0" applyBorder="1"/>
    <xf numFmtId="0" fontId="0" fillId="0" borderId="13" xfId="0" applyBorder="1"/>
    <xf numFmtId="0" fontId="9" fillId="0" borderId="0" xfId="0" applyFont="1" applyAlignment="1">
      <alignment horizontal="center" vertical="top" wrapText="1"/>
    </xf>
  </cellXfs>
  <cellStyles count="1">
    <cellStyle name="Normal" xfId="0" builtinId="0"/>
  </cellStyles>
  <dxfs count="25">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s>
  <tableStyles count="0" defaultTableStyle="TableStyleMedium9" defaultPivotStyle="PivotStyleLight16"/>
  <colors>
    <mruColors>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Direct marketing priority</a:t>
            </a:r>
          </a:p>
        </c:rich>
      </c:tx>
      <c:overlay val="0"/>
    </c:title>
    <c:autoTitleDeleted val="0"/>
    <c:plotArea>
      <c:layout/>
      <c:barChart>
        <c:barDir val="col"/>
        <c:grouping val="clustered"/>
        <c:varyColors val="0"/>
        <c:ser>
          <c:idx val="0"/>
          <c:order val="0"/>
          <c:invertIfNegative val="0"/>
          <c:cat>
            <c:strRef>
              <c:f>Assessment!$H$28:$H$33</c:f>
              <c:strCache>
                <c:ptCount val="6"/>
                <c:pt idx="0">
                  <c:v>High, critical we get this right</c:v>
                </c:pt>
                <c:pt idx="1">
                  <c:v>Medium to high important we get this right</c:v>
                </c:pt>
                <c:pt idx="2">
                  <c:v>Medium to low, first choice of optional items</c:v>
                </c:pt>
                <c:pt idx="3">
                  <c:v>Low, nice to have, optional item</c:v>
                </c:pt>
                <c:pt idx="4">
                  <c:v>Not applicable</c:v>
                </c:pt>
                <c:pt idx="5">
                  <c:v>Total ratings</c:v>
                </c:pt>
              </c:strCache>
            </c:strRef>
          </c:cat>
          <c:val>
            <c:numRef>
              <c:f>Assessment!$I$28:$I$33</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4823856"/>
        <c:axId val="334825032"/>
      </c:barChart>
      <c:catAx>
        <c:axId val="334823856"/>
        <c:scaling>
          <c:orientation val="minMax"/>
        </c:scaling>
        <c:delete val="0"/>
        <c:axPos val="b"/>
        <c:numFmt formatCode="General" sourceLinked="0"/>
        <c:majorTickMark val="out"/>
        <c:minorTickMark val="none"/>
        <c:tickLblPos val="nextTo"/>
        <c:crossAx val="334825032"/>
        <c:crosses val="autoZero"/>
        <c:auto val="1"/>
        <c:lblAlgn val="ctr"/>
        <c:lblOffset val="100"/>
        <c:noMultiLvlLbl val="0"/>
      </c:catAx>
      <c:valAx>
        <c:axId val="334825032"/>
        <c:scaling>
          <c:orientation val="minMax"/>
          <c:max val="15"/>
          <c:min val="0"/>
        </c:scaling>
        <c:delete val="0"/>
        <c:axPos val="l"/>
        <c:majorGridlines/>
        <c:numFmt formatCode="General" sourceLinked="1"/>
        <c:majorTickMark val="out"/>
        <c:minorTickMark val="none"/>
        <c:tickLblPos val="nextTo"/>
        <c:crossAx val="334823856"/>
        <c:crosses val="autoZero"/>
        <c:crossBetween val="between"/>
        <c:majorUnit val="5"/>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u="none" strike="noStrike" baseline="0"/>
              <a:t>Direct marketing </a:t>
            </a:r>
            <a:r>
              <a:rPr lang="en-US"/>
              <a:t>assessment</a:t>
            </a:r>
          </a:p>
        </c:rich>
      </c:tx>
      <c:overlay val="0"/>
    </c:title>
    <c:autoTitleDeleted val="0"/>
    <c:plotArea>
      <c:layout/>
      <c:barChart>
        <c:barDir val="col"/>
        <c:grouping val="clustered"/>
        <c:varyColors val="0"/>
        <c:ser>
          <c:idx val="0"/>
          <c:order val="0"/>
          <c:invertIfNegative val="0"/>
          <c:cat>
            <c:strRef>
              <c:f>Assessment!$K$28:$K$33</c:f>
              <c:strCache>
                <c:ptCount val="6"/>
                <c:pt idx="0">
                  <c:v>High assurance</c:v>
                </c:pt>
                <c:pt idx="1">
                  <c:v>Reasonable assurance</c:v>
                </c:pt>
                <c:pt idx="2">
                  <c:v>Limited assurance</c:v>
                </c:pt>
                <c:pt idx="3">
                  <c:v>Very limited assurance</c:v>
                </c:pt>
                <c:pt idx="4">
                  <c:v>Not applicable</c:v>
                </c:pt>
                <c:pt idx="5">
                  <c:v>TOTAL Ratings / scores</c:v>
                </c:pt>
              </c:strCache>
            </c:strRef>
          </c:cat>
          <c:val>
            <c:numRef>
              <c:f>Assessment!$J$28:$J$33</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7208"/>
        <c:axId val="348877992"/>
      </c:barChart>
      <c:catAx>
        <c:axId val="348877208"/>
        <c:scaling>
          <c:orientation val="minMax"/>
        </c:scaling>
        <c:delete val="0"/>
        <c:axPos val="b"/>
        <c:numFmt formatCode="General" sourceLinked="0"/>
        <c:majorTickMark val="out"/>
        <c:minorTickMark val="none"/>
        <c:tickLblPos val="nextTo"/>
        <c:crossAx val="348877992"/>
        <c:crosses val="autoZero"/>
        <c:auto val="1"/>
        <c:lblAlgn val="ctr"/>
        <c:lblOffset val="100"/>
        <c:noMultiLvlLbl val="0"/>
      </c:catAx>
      <c:valAx>
        <c:axId val="348877992"/>
        <c:scaling>
          <c:orientation val="minMax"/>
          <c:max val="15"/>
          <c:min val="0"/>
        </c:scaling>
        <c:delete val="0"/>
        <c:axPos val="l"/>
        <c:majorGridlines/>
        <c:numFmt formatCode="General" sourceLinked="1"/>
        <c:majorTickMark val="out"/>
        <c:minorTickMark val="none"/>
        <c:tickLblPos val="nextTo"/>
        <c:crossAx val="348877208"/>
        <c:crosses val="autoZero"/>
        <c:crossBetween val="between"/>
        <c:majorUnit val="5"/>
      </c:valAx>
    </c:plotArea>
    <c:plotVisOnly val="1"/>
    <c:dispBlanksAs val="gap"/>
    <c:showDLblsOverMax val="0"/>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242454</xdr:colOff>
      <xdr:row>0</xdr:row>
      <xdr:rowOff>129886</xdr:rowOff>
    </xdr:from>
    <xdr:to>
      <xdr:col>7</xdr:col>
      <xdr:colOff>540904</xdr:colOff>
      <xdr:row>15</xdr:row>
      <xdr:rowOff>13469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271029</xdr:colOff>
      <xdr:row>16</xdr:row>
      <xdr:rowOff>44161</xdr:rowOff>
    </xdr:from>
    <xdr:to>
      <xdr:col>7</xdr:col>
      <xdr:colOff>569479</xdr:colOff>
      <xdr:row>30</xdr:row>
      <xdr:rowOff>118244</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tabSelected="1" zoomScaleNormal="100" workbookViewId="0">
      <selection activeCell="B1" sqref="B1"/>
    </sheetView>
  </sheetViews>
  <sheetFormatPr defaultRowHeight="15" x14ac:dyDescent="0.25"/>
  <cols>
    <col min="2" max="2" width="98.42578125" customWidth="1"/>
    <col min="3" max="3" width="22.28515625" customWidth="1"/>
  </cols>
  <sheetData>
    <row r="1" spans="1:3" ht="18.75" x14ac:dyDescent="0.25">
      <c r="A1" s="21"/>
      <c r="B1" s="54" t="s">
        <v>74</v>
      </c>
    </row>
    <row r="2" spans="1:3" s="23" customFormat="1" ht="30" x14ac:dyDescent="0.25">
      <c r="A2" s="21">
        <v>1</v>
      </c>
      <c r="B2" s="22" t="s">
        <v>86</v>
      </c>
    </row>
    <row r="3" spans="1:3" s="23" customFormat="1" ht="30" x14ac:dyDescent="0.25">
      <c r="A3" s="21">
        <v>2</v>
      </c>
      <c r="B3" s="22" t="s">
        <v>87</v>
      </c>
    </row>
    <row r="4" spans="1:3" s="23" customFormat="1" x14ac:dyDescent="0.25">
      <c r="A4" s="21">
        <v>3</v>
      </c>
      <c r="B4" s="22" t="s">
        <v>84</v>
      </c>
    </row>
    <row r="5" spans="1:3" s="23" customFormat="1" x14ac:dyDescent="0.25">
      <c r="A5" s="21">
        <v>4</v>
      </c>
      <c r="B5" s="22" t="s">
        <v>85</v>
      </c>
    </row>
    <row r="6" spans="1:3" ht="60" x14ac:dyDescent="0.25">
      <c r="A6" s="21">
        <v>5</v>
      </c>
      <c r="B6" s="22" t="s">
        <v>75</v>
      </c>
    </row>
    <row r="7" spans="1:3" x14ac:dyDescent="0.25">
      <c r="A7" s="21">
        <v>6</v>
      </c>
      <c r="B7" s="22" t="s">
        <v>97</v>
      </c>
    </row>
    <row r="8" spans="1:3" x14ac:dyDescent="0.25">
      <c r="B8" s="31" t="s">
        <v>81</v>
      </c>
      <c r="C8" s="32" t="s">
        <v>61</v>
      </c>
    </row>
    <row r="9" spans="1:3" x14ac:dyDescent="0.25">
      <c r="B9" s="31" t="s">
        <v>82</v>
      </c>
      <c r="C9" s="32"/>
    </row>
    <row r="10" spans="1:3" x14ac:dyDescent="0.25">
      <c r="B10" s="31" t="s">
        <v>83</v>
      </c>
      <c r="C10" s="32"/>
    </row>
  </sheetData>
  <sheetProtection selectLockedCells="1"/>
  <printOptions gridLines="1"/>
  <pageMargins left="0.70866141732283472" right="0.70866141732283472" top="0.74803149606299213" bottom="0.74803149606299213" header="0.31496062992125984" footer="0.31496062992125984"/>
  <pageSetup scale="94" orientation="landscape"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topLeftCell="F25" zoomScale="90" zoomScaleNormal="90" workbookViewId="0">
      <selection activeCell="J26" sqref="J26"/>
    </sheetView>
  </sheetViews>
  <sheetFormatPr defaultColWidth="25.140625" defaultRowHeight="15" x14ac:dyDescent="0.25"/>
  <cols>
    <col min="1" max="2" width="10" style="6" customWidth="1"/>
    <col min="3" max="3" width="17" style="3" customWidth="1"/>
    <col min="4" max="4" width="16.85546875" style="3" customWidth="1"/>
    <col min="5" max="5" width="23.7109375" style="3" customWidth="1"/>
    <col min="6" max="6" width="33.42578125" style="3" customWidth="1"/>
    <col min="7" max="7" width="25.140625" style="3"/>
    <col min="8" max="8" width="28" style="8" customWidth="1"/>
    <col min="9" max="9" width="25.140625" style="9"/>
    <col min="10" max="10" width="28.85546875" style="9" customWidth="1"/>
    <col min="11" max="11" width="30.7109375" style="10" customWidth="1"/>
    <col min="12" max="16384" width="25.140625" style="3"/>
  </cols>
  <sheetData>
    <row r="1" spans="1:11" ht="31.5" x14ac:dyDescent="0.25">
      <c r="A1" s="18" t="s">
        <v>55</v>
      </c>
      <c r="B1" s="18" t="s">
        <v>73</v>
      </c>
      <c r="C1" s="18" t="s">
        <v>0</v>
      </c>
      <c r="D1" s="18" t="s">
        <v>1</v>
      </c>
      <c r="E1" s="18" t="s">
        <v>2</v>
      </c>
      <c r="F1" s="18" t="s">
        <v>3</v>
      </c>
      <c r="G1" s="19" t="s">
        <v>4</v>
      </c>
      <c r="H1" s="16" t="s">
        <v>5</v>
      </c>
      <c r="I1" s="16" t="s">
        <v>45</v>
      </c>
      <c r="J1" s="16" t="s">
        <v>48</v>
      </c>
      <c r="K1" s="12" t="s">
        <v>59</v>
      </c>
    </row>
    <row r="2" spans="1:11" ht="31.5" x14ac:dyDescent="0.25">
      <c r="A2" s="18" t="s">
        <v>55</v>
      </c>
      <c r="B2" s="18" t="s">
        <v>73</v>
      </c>
      <c r="C2" s="18" t="s">
        <v>0</v>
      </c>
      <c r="D2" s="18" t="s">
        <v>1</v>
      </c>
      <c r="E2" s="18" t="s">
        <v>2</v>
      </c>
      <c r="F2" s="18" t="s">
        <v>3</v>
      </c>
      <c r="G2" s="19" t="s">
        <v>4</v>
      </c>
      <c r="H2" s="16" t="s">
        <v>5</v>
      </c>
      <c r="I2" s="16" t="s">
        <v>45</v>
      </c>
      <c r="J2" s="16" t="s">
        <v>48</v>
      </c>
      <c r="K2" s="12" t="s">
        <v>59</v>
      </c>
    </row>
    <row r="3" spans="1:11" ht="63" x14ac:dyDescent="0.25">
      <c r="A3" s="15">
        <v>1</v>
      </c>
      <c r="B3" s="15"/>
      <c r="C3" s="20" t="s">
        <v>6</v>
      </c>
      <c r="D3" s="13" t="s">
        <v>7</v>
      </c>
      <c r="E3" s="13" t="s">
        <v>88</v>
      </c>
      <c r="F3" s="42" t="s">
        <v>8</v>
      </c>
      <c r="G3" s="43"/>
      <c r="H3" s="43"/>
      <c r="I3" s="43"/>
      <c r="J3" s="44"/>
      <c r="K3" s="25"/>
    </row>
    <row r="4" spans="1:11" ht="110.25" x14ac:dyDescent="0.25">
      <c r="A4" s="15">
        <v>1</v>
      </c>
      <c r="B4" s="15">
        <v>1.1000000000000001</v>
      </c>
      <c r="C4" s="20" t="s">
        <v>6</v>
      </c>
      <c r="D4" s="13" t="s">
        <v>7</v>
      </c>
      <c r="E4" s="13" t="s">
        <v>89</v>
      </c>
      <c r="F4" s="13" t="s">
        <v>9</v>
      </c>
      <c r="G4" s="24" t="s">
        <v>61</v>
      </c>
      <c r="H4" s="17"/>
      <c r="I4" s="14"/>
      <c r="J4" s="14"/>
      <c r="K4" s="25"/>
    </row>
    <row r="5" spans="1:11" ht="78.75" x14ac:dyDescent="0.25">
      <c r="A5" s="15">
        <v>1</v>
      </c>
      <c r="B5" s="15">
        <v>1.2</v>
      </c>
      <c r="C5" s="20" t="s">
        <v>6</v>
      </c>
      <c r="D5" s="13" t="s">
        <v>7</v>
      </c>
      <c r="E5" s="13" t="s">
        <v>89</v>
      </c>
      <c r="F5" s="13" t="s">
        <v>10</v>
      </c>
      <c r="G5" s="24" t="s">
        <v>61</v>
      </c>
      <c r="H5" s="17"/>
      <c r="I5" s="14"/>
      <c r="J5" s="14"/>
      <c r="K5" s="25"/>
    </row>
    <row r="6" spans="1:11" ht="31.5" x14ac:dyDescent="0.25">
      <c r="A6" s="18" t="s">
        <v>55</v>
      </c>
      <c r="B6" s="18" t="s">
        <v>73</v>
      </c>
      <c r="C6" s="18" t="s">
        <v>0</v>
      </c>
      <c r="D6" s="18" t="s">
        <v>1</v>
      </c>
      <c r="E6" s="18" t="s">
        <v>2</v>
      </c>
      <c r="F6" s="18" t="s">
        <v>3</v>
      </c>
      <c r="G6" s="19" t="s">
        <v>4</v>
      </c>
      <c r="H6" s="16" t="s">
        <v>5</v>
      </c>
      <c r="I6" s="16" t="s">
        <v>45</v>
      </c>
      <c r="J6" s="16" t="s">
        <v>48</v>
      </c>
      <c r="K6" s="12" t="s">
        <v>59</v>
      </c>
    </row>
    <row r="7" spans="1:11" ht="15.75" x14ac:dyDescent="0.25">
      <c r="A7" s="15">
        <v>2</v>
      </c>
      <c r="B7" s="15"/>
      <c r="C7" s="20" t="s">
        <v>6</v>
      </c>
      <c r="D7" s="13" t="s">
        <v>11</v>
      </c>
      <c r="E7" s="13" t="s">
        <v>89</v>
      </c>
      <c r="F7" s="42" t="s">
        <v>12</v>
      </c>
      <c r="G7" s="43"/>
      <c r="H7" s="43"/>
      <c r="I7" s="43"/>
      <c r="J7" s="44"/>
      <c r="K7" s="25"/>
    </row>
    <row r="8" spans="1:11" ht="126" x14ac:dyDescent="0.25">
      <c r="A8" s="15">
        <v>2</v>
      </c>
      <c r="B8" s="15">
        <v>2.1</v>
      </c>
      <c r="C8" s="20" t="s">
        <v>6</v>
      </c>
      <c r="D8" s="13" t="s">
        <v>11</v>
      </c>
      <c r="E8" s="13" t="s">
        <v>90</v>
      </c>
      <c r="F8" s="13" t="s">
        <v>13</v>
      </c>
      <c r="G8" s="24" t="s">
        <v>61</v>
      </c>
      <c r="H8" s="17"/>
      <c r="I8" s="14"/>
      <c r="J8" s="14"/>
      <c r="K8" s="25"/>
    </row>
    <row r="9" spans="1:11" ht="98.25" customHeight="1" x14ac:dyDescent="0.25">
      <c r="A9" s="15">
        <v>2</v>
      </c>
      <c r="B9" s="15">
        <v>2.2000000000000002</v>
      </c>
      <c r="C9" s="20" t="s">
        <v>6</v>
      </c>
      <c r="D9" s="13" t="s">
        <v>11</v>
      </c>
      <c r="E9" s="13" t="s">
        <v>90</v>
      </c>
      <c r="F9" s="13" t="s">
        <v>14</v>
      </c>
      <c r="G9" s="24" t="s">
        <v>61</v>
      </c>
      <c r="H9" s="17"/>
      <c r="I9" s="14"/>
      <c r="J9" s="14"/>
      <c r="K9" s="25"/>
    </row>
    <row r="10" spans="1:11" ht="70.5" customHeight="1" x14ac:dyDescent="0.25">
      <c r="A10" s="15">
        <v>2</v>
      </c>
      <c r="B10" s="15">
        <v>2.2999999999999998</v>
      </c>
      <c r="C10" s="20" t="s">
        <v>6</v>
      </c>
      <c r="D10" s="13" t="s">
        <v>11</v>
      </c>
      <c r="E10" s="13" t="s">
        <v>90</v>
      </c>
      <c r="F10" s="13" t="s">
        <v>15</v>
      </c>
      <c r="G10" s="24" t="s">
        <v>61</v>
      </c>
      <c r="H10" s="17"/>
      <c r="I10" s="14"/>
      <c r="J10" s="14"/>
      <c r="K10" s="25"/>
    </row>
    <row r="11" spans="1:11" ht="31.5" x14ac:dyDescent="0.25">
      <c r="A11" s="18" t="s">
        <v>55</v>
      </c>
      <c r="B11" s="18" t="s">
        <v>73</v>
      </c>
      <c r="C11" s="18" t="s">
        <v>0</v>
      </c>
      <c r="D11" s="18" t="s">
        <v>1</v>
      </c>
      <c r="E11" s="18" t="s">
        <v>2</v>
      </c>
      <c r="F11" s="18" t="s">
        <v>3</v>
      </c>
      <c r="G11" s="19" t="s">
        <v>4</v>
      </c>
      <c r="H11" s="16" t="s">
        <v>5</v>
      </c>
      <c r="I11" s="16" t="s">
        <v>45</v>
      </c>
      <c r="J11" s="16" t="s">
        <v>48</v>
      </c>
      <c r="K11" s="12" t="s">
        <v>59</v>
      </c>
    </row>
    <row r="12" spans="1:11" ht="63" x14ac:dyDescent="0.25">
      <c r="A12" s="15">
        <v>3</v>
      </c>
      <c r="B12" s="15"/>
      <c r="C12" s="20" t="s">
        <v>6</v>
      </c>
      <c r="D12" s="13" t="s">
        <v>16</v>
      </c>
      <c r="E12" s="13" t="s">
        <v>90</v>
      </c>
      <c r="F12" s="42" t="s">
        <v>46</v>
      </c>
      <c r="G12" s="43"/>
      <c r="H12" s="43"/>
      <c r="I12" s="43"/>
      <c r="J12" s="44"/>
    </row>
    <row r="13" spans="1:11" ht="63" x14ac:dyDescent="0.25">
      <c r="A13" s="15">
        <v>3</v>
      </c>
      <c r="B13" s="15">
        <v>3.1</v>
      </c>
      <c r="C13" s="20" t="s">
        <v>6</v>
      </c>
      <c r="D13" s="13" t="s">
        <v>16</v>
      </c>
      <c r="E13" s="13" t="s">
        <v>90</v>
      </c>
      <c r="F13" s="13" t="s">
        <v>17</v>
      </c>
      <c r="G13" s="4" t="s">
        <v>61</v>
      </c>
      <c r="H13" s="17"/>
      <c r="I13" s="14"/>
      <c r="J13" s="14"/>
    </row>
    <row r="14" spans="1:11" ht="63" x14ac:dyDescent="0.25">
      <c r="A14" s="15">
        <v>3</v>
      </c>
      <c r="B14" s="15">
        <v>3.2</v>
      </c>
      <c r="C14" s="20" t="s">
        <v>6</v>
      </c>
      <c r="D14" s="13" t="s">
        <v>16</v>
      </c>
      <c r="E14" s="13" t="s">
        <v>88</v>
      </c>
      <c r="F14" s="13" t="s">
        <v>18</v>
      </c>
      <c r="G14" s="24" t="s">
        <v>61</v>
      </c>
      <c r="H14" s="17"/>
      <c r="I14" s="14"/>
      <c r="J14" s="14"/>
      <c r="K14" s="25"/>
    </row>
    <row r="15" spans="1:11" ht="110.25" x14ac:dyDescent="0.25">
      <c r="A15" s="15">
        <v>3</v>
      </c>
      <c r="B15" s="15">
        <v>3.3</v>
      </c>
      <c r="C15" s="20" t="s">
        <v>6</v>
      </c>
      <c r="D15" s="13" t="s">
        <v>16</v>
      </c>
      <c r="E15" s="13" t="s">
        <v>88</v>
      </c>
      <c r="F15" s="13" t="s">
        <v>19</v>
      </c>
      <c r="G15" s="24" t="s">
        <v>61</v>
      </c>
      <c r="H15" s="17"/>
      <c r="I15" s="14"/>
      <c r="J15" s="14"/>
      <c r="K15" s="25"/>
    </row>
    <row r="16" spans="1:11" ht="31.5" x14ac:dyDescent="0.25">
      <c r="A16" s="18" t="s">
        <v>55</v>
      </c>
      <c r="B16" s="18" t="s">
        <v>73</v>
      </c>
      <c r="C16" s="18" t="s">
        <v>0</v>
      </c>
      <c r="D16" s="18" t="s">
        <v>1</v>
      </c>
      <c r="E16" s="18" t="s">
        <v>2</v>
      </c>
      <c r="F16" s="18" t="s">
        <v>3</v>
      </c>
      <c r="G16" s="19" t="s">
        <v>4</v>
      </c>
      <c r="H16" s="16" t="s">
        <v>5</v>
      </c>
      <c r="I16" s="16" t="s">
        <v>45</v>
      </c>
      <c r="J16" s="16" t="s">
        <v>48</v>
      </c>
      <c r="K16" s="12" t="s">
        <v>59</v>
      </c>
    </row>
    <row r="17" spans="1:12" ht="63" x14ac:dyDescent="0.25">
      <c r="A17" s="15">
        <v>4</v>
      </c>
      <c r="B17" s="15"/>
      <c r="C17" s="20" t="s">
        <v>6</v>
      </c>
      <c r="D17" s="13" t="s">
        <v>20</v>
      </c>
      <c r="E17" s="13" t="s">
        <v>88</v>
      </c>
      <c r="F17" s="42" t="s">
        <v>47</v>
      </c>
      <c r="G17" s="43"/>
      <c r="H17" s="43"/>
      <c r="I17" s="43"/>
      <c r="J17" s="44"/>
    </row>
    <row r="18" spans="1:12" ht="63" x14ac:dyDescent="0.25">
      <c r="A18" s="15">
        <v>4</v>
      </c>
      <c r="B18" s="15">
        <v>4.0999999999999996</v>
      </c>
      <c r="C18" s="20" t="s">
        <v>6</v>
      </c>
      <c r="D18" s="13" t="s">
        <v>20</v>
      </c>
      <c r="E18" s="13" t="s">
        <v>88</v>
      </c>
      <c r="F18" s="13" t="s">
        <v>21</v>
      </c>
      <c r="G18" s="24" t="s">
        <v>61</v>
      </c>
      <c r="H18" s="17"/>
      <c r="I18" s="14"/>
      <c r="J18" s="14"/>
      <c r="K18" s="25"/>
    </row>
    <row r="19" spans="1:12" ht="63" x14ac:dyDescent="0.25">
      <c r="A19" s="15">
        <v>4</v>
      </c>
      <c r="B19" s="15">
        <v>4.2</v>
      </c>
      <c r="C19" s="20" t="s">
        <v>6</v>
      </c>
      <c r="D19" s="13" t="s">
        <v>20</v>
      </c>
      <c r="E19" s="13" t="s">
        <v>88</v>
      </c>
      <c r="F19" s="13" t="s">
        <v>22</v>
      </c>
      <c r="G19" s="24" t="s">
        <v>61</v>
      </c>
      <c r="H19" s="17"/>
      <c r="I19" s="14"/>
      <c r="J19" s="14"/>
      <c r="K19" s="25"/>
    </row>
    <row r="20" spans="1:12" ht="63" x14ac:dyDescent="0.25">
      <c r="A20" s="15">
        <v>4</v>
      </c>
      <c r="B20" s="15">
        <v>4.3</v>
      </c>
      <c r="C20" s="20" t="s">
        <v>6</v>
      </c>
      <c r="D20" s="13" t="s">
        <v>20</v>
      </c>
      <c r="E20" s="13" t="s">
        <v>88</v>
      </c>
      <c r="F20" s="13" t="s">
        <v>23</v>
      </c>
      <c r="G20" s="24" t="s">
        <v>61</v>
      </c>
      <c r="H20" s="17"/>
      <c r="I20" s="14"/>
      <c r="J20" s="14"/>
      <c r="K20" s="25"/>
    </row>
    <row r="21" spans="1:12" ht="63" x14ac:dyDescent="0.25">
      <c r="A21" s="15">
        <v>4</v>
      </c>
      <c r="B21" s="15">
        <v>4.4000000000000004</v>
      </c>
      <c r="C21" s="20" t="s">
        <v>6</v>
      </c>
      <c r="D21" s="13" t="s">
        <v>20</v>
      </c>
      <c r="E21" s="13" t="s">
        <v>88</v>
      </c>
      <c r="F21" s="13" t="s">
        <v>24</v>
      </c>
      <c r="G21" s="24" t="s">
        <v>61</v>
      </c>
      <c r="H21" s="17"/>
      <c r="I21" s="14"/>
      <c r="J21" s="14"/>
      <c r="K21" s="25"/>
    </row>
    <row r="22" spans="1:12" ht="31.5" x14ac:dyDescent="0.25">
      <c r="A22" s="18" t="s">
        <v>55</v>
      </c>
      <c r="B22" s="18" t="s">
        <v>73</v>
      </c>
      <c r="C22" s="18" t="s">
        <v>0</v>
      </c>
      <c r="D22" s="18" t="s">
        <v>1</v>
      </c>
      <c r="E22" s="18" t="s">
        <v>2</v>
      </c>
      <c r="F22" s="18" t="s">
        <v>3</v>
      </c>
      <c r="G22" s="19" t="s">
        <v>4</v>
      </c>
      <c r="H22" s="16" t="s">
        <v>5</v>
      </c>
      <c r="I22" s="16" t="s">
        <v>45</v>
      </c>
      <c r="J22" s="16" t="s">
        <v>48</v>
      </c>
      <c r="K22" s="12" t="s">
        <v>59</v>
      </c>
    </row>
    <row r="23" spans="1:12" ht="63" x14ac:dyDescent="0.25">
      <c r="A23" s="15">
        <v>5</v>
      </c>
      <c r="B23" s="15"/>
      <c r="C23" s="20" t="s">
        <v>6</v>
      </c>
      <c r="D23" s="13" t="s">
        <v>25</v>
      </c>
      <c r="E23" s="13" t="s">
        <v>88</v>
      </c>
      <c r="F23" s="42" t="s">
        <v>26</v>
      </c>
      <c r="G23" s="43"/>
      <c r="H23" s="43"/>
      <c r="I23" s="43"/>
      <c r="J23" s="44"/>
      <c r="K23" s="25"/>
    </row>
    <row r="24" spans="1:12" ht="63" x14ac:dyDescent="0.25">
      <c r="A24" s="15">
        <v>5</v>
      </c>
      <c r="B24" s="15">
        <v>5.0999999999999996</v>
      </c>
      <c r="C24" s="20" t="s">
        <v>6</v>
      </c>
      <c r="D24" s="13" t="s">
        <v>25</v>
      </c>
      <c r="E24" s="13" t="s">
        <v>88</v>
      </c>
      <c r="F24" s="13" t="s">
        <v>27</v>
      </c>
      <c r="G24" s="24" t="s">
        <v>61</v>
      </c>
      <c r="H24" s="17"/>
      <c r="I24" s="14"/>
      <c r="J24" s="14"/>
      <c r="K24" s="25"/>
    </row>
    <row r="25" spans="1:12" ht="63" x14ac:dyDescent="0.25">
      <c r="A25" s="15">
        <v>5</v>
      </c>
      <c r="B25" s="15">
        <v>5.2</v>
      </c>
      <c r="C25" s="20" t="s">
        <v>6</v>
      </c>
      <c r="D25" s="13" t="s">
        <v>25</v>
      </c>
      <c r="E25" s="13" t="s">
        <v>88</v>
      </c>
      <c r="F25" s="13" t="s">
        <v>28</v>
      </c>
      <c r="G25" s="24" t="s">
        <v>61</v>
      </c>
      <c r="H25" s="17"/>
      <c r="I25" s="14"/>
      <c r="J25" s="14"/>
      <c r="K25" s="25"/>
    </row>
    <row r="26" spans="1:12" ht="78.75" x14ac:dyDescent="0.25">
      <c r="A26" s="15">
        <v>5</v>
      </c>
      <c r="B26" s="15">
        <v>5.3</v>
      </c>
      <c r="C26" s="20" t="s">
        <v>6</v>
      </c>
      <c r="D26" s="13" t="s">
        <v>25</v>
      </c>
      <c r="E26" s="13" t="s">
        <v>88</v>
      </c>
      <c r="F26" s="13" t="s">
        <v>29</v>
      </c>
      <c r="G26" s="24" t="s">
        <v>61</v>
      </c>
      <c r="H26" s="17"/>
      <c r="I26" s="14"/>
      <c r="J26" s="14"/>
      <c r="K26" s="25"/>
    </row>
    <row r="27" spans="1:12" ht="15.75" x14ac:dyDescent="0.25">
      <c r="A27" s="33"/>
      <c r="B27" s="34"/>
      <c r="C27" s="35"/>
      <c r="D27" s="36"/>
      <c r="E27" s="36"/>
      <c r="F27" s="36"/>
      <c r="G27" s="37"/>
      <c r="H27" s="17"/>
      <c r="I27" s="12" t="s">
        <v>91</v>
      </c>
      <c r="J27" s="12" t="s">
        <v>92</v>
      </c>
      <c r="K27" s="12"/>
      <c r="L27" s="12" t="s">
        <v>93</v>
      </c>
    </row>
    <row r="28" spans="1:12" x14ac:dyDescent="0.25">
      <c r="A28" s="45" t="s">
        <v>60</v>
      </c>
      <c r="B28" s="46"/>
      <c r="C28" s="46"/>
      <c r="D28" s="46"/>
      <c r="E28" s="46"/>
      <c r="F28" s="46"/>
      <c r="G28" s="47"/>
      <c r="H28" s="5" t="s">
        <v>30</v>
      </c>
      <c r="I28" s="6">
        <f>COUNTIF(I3:I26,"High, critical we get this right")</f>
        <v>0</v>
      </c>
      <c r="J28" s="6">
        <f>COUNTIF(J3:J26,"High assurance")</f>
        <v>0</v>
      </c>
      <c r="K28" s="10" t="s">
        <v>49</v>
      </c>
      <c r="L28" s="6">
        <f>SUM(J28*4)</f>
        <v>0</v>
      </c>
    </row>
    <row r="29" spans="1:12" ht="30" x14ac:dyDescent="0.25">
      <c r="A29" s="48"/>
      <c r="B29" s="49"/>
      <c r="C29" s="49"/>
      <c r="D29" s="49"/>
      <c r="E29" s="49"/>
      <c r="F29" s="49"/>
      <c r="G29" s="50"/>
      <c r="H29" s="7" t="s">
        <v>31</v>
      </c>
      <c r="I29" s="6">
        <f>COUNTIF(I3:I26,"Medium to high important we get this right")</f>
        <v>0</v>
      </c>
      <c r="J29" s="6">
        <f>COUNTIF(J3:J26,"Reasonable assurance")</f>
        <v>0</v>
      </c>
      <c r="K29" s="10" t="s">
        <v>50</v>
      </c>
      <c r="L29" s="6">
        <f>SUM(J29*3)</f>
        <v>0</v>
      </c>
    </row>
    <row r="30" spans="1:12" ht="30" x14ac:dyDescent="0.25">
      <c r="A30" s="48"/>
      <c r="B30" s="49"/>
      <c r="C30" s="49"/>
      <c r="D30" s="49"/>
      <c r="E30" s="49"/>
      <c r="F30" s="49"/>
      <c r="G30" s="50"/>
      <c r="H30" s="7" t="s">
        <v>32</v>
      </c>
      <c r="I30" s="6">
        <f>COUNTIF(I3:I26,"Medium to low, first choice of optional items")</f>
        <v>0</v>
      </c>
      <c r="J30" s="6">
        <f>COUNTIF(J3:J26,"Limited assurance")</f>
        <v>0</v>
      </c>
      <c r="K30" s="10" t="s">
        <v>51</v>
      </c>
      <c r="L30" s="6">
        <f>SUM(J30*2)</f>
        <v>0</v>
      </c>
    </row>
    <row r="31" spans="1:12" ht="30" x14ac:dyDescent="0.25">
      <c r="A31" s="48"/>
      <c r="B31" s="49"/>
      <c r="C31" s="49"/>
      <c r="D31" s="49"/>
      <c r="E31" s="49"/>
      <c r="F31" s="49"/>
      <c r="G31" s="50"/>
      <c r="H31" s="5" t="s">
        <v>33</v>
      </c>
      <c r="I31" s="6">
        <f>COUNTIF(I3:I26,"Low, nice to have, optional item")</f>
        <v>0</v>
      </c>
      <c r="J31" s="6">
        <f>COUNTIF(J3:J26,"Very limited assurance")</f>
        <v>0</v>
      </c>
      <c r="K31" s="10" t="s">
        <v>52</v>
      </c>
      <c r="L31" s="6">
        <f>SUM(J31*1)</f>
        <v>0</v>
      </c>
    </row>
    <row r="32" spans="1:12" x14ac:dyDescent="0.25">
      <c r="A32" s="48"/>
      <c r="B32" s="49"/>
      <c r="C32" s="49"/>
      <c r="D32" s="49"/>
      <c r="E32" s="49"/>
      <c r="F32" s="49"/>
      <c r="G32" s="50"/>
      <c r="H32" s="5" t="s">
        <v>53</v>
      </c>
      <c r="I32" s="6">
        <f>COUNTIF(I3:I26,"Not applicable")</f>
        <v>0</v>
      </c>
      <c r="J32" s="6">
        <f>COUNTIF(J3:J26,"Not applicable")</f>
        <v>0</v>
      </c>
      <c r="K32" s="10" t="s">
        <v>53</v>
      </c>
      <c r="L32" s="6"/>
    </row>
    <row r="33" spans="1:12" x14ac:dyDescent="0.25">
      <c r="A33" s="51"/>
      <c r="B33" s="52"/>
      <c r="C33" s="52"/>
      <c r="D33" s="52"/>
      <c r="E33" s="52"/>
      <c r="F33" s="52"/>
      <c r="G33" s="53"/>
      <c r="H33" s="5" t="s">
        <v>58</v>
      </c>
      <c r="I33" s="6">
        <f>SUM(I28:I32)</f>
        <v>0</v>
      </c>
      <c r="J33" s="6">
        <f>SUM(J28:J32)</f>
        <v>0</v>
      </c>
      <c r="K33" s="10" t="s">
        <v>94</v>
      </c>
      <c r="L33" s="6">
        <f>SUM(L28:L32)</f>
        <v>0</v>
      </c>
    </row>
    <row r="34" spans="1:12" ht="30" x14ac:dyDescent="0.25">
      <c r="H34" s="38" t="s">
        <v>95</v>
      </c>
      <c r="I34" s="23"/>
      <c r="J34" s="39">
        <f>SUM(J28:J31)</f>
        <v>0</v>
      </c>
      <c r="K34" s="11" t="s">
        <v>57</v>
      </c>
      <c r="L34" s="40" t="e">
        <f>SUM(L33/J35)</f>
        <v>#DIV/0!</v>
      </c>
    </row>
    <row r="35" spans="1:12" x14ac:dyDescent="0.25">
      <c r="H35" s="38" t="s">
        <v>96</v>
      </c>
      <c r="I35" s="41"/>
      <c r="J35" s="39">
        <f>SUM(J34*4)</f>
        <v>0</v>
      </c>
      <c r="L35" s="6"/>
    </row>
  </sheetData>
  <sheetProtection selectLockedCells="1"/>
  <mergeCells count="6">
    <mergeCell ref="F23:J23"/>
    <mergeCell ref="A28:G33"/>
    <mergeCell ref="F3:J3"/>
    <mergeCell ref="F7:J7"/>
    <mergeCell ref="F12:J12"/>
    <mergeCell ref="F17:J17"/>
  </mergeCells>
  <conditionalFormatting sqref="K22 K16 K11 K6 K2 J2:J26 J1:K1 J36:J1048576">
    <cfRule type="containsText" dxfId="24" priority="22" operator="containsText" text="Very limited assurance">
      <formula>NOT(ISERROR(SEARCH("Very limited assurance",J1)))</formula>
    </cfRule>
    <cfRule type="containsText" dxfId="23" priority="23" operator="containsText" text="Limited assurance">
      <formula>NOT(ISERROR(SEARCH("Limited assurance",J1)))</formula>
    </cfRule>
    <cfRule type="containsText" dxfId="22" priority="24" operator="containsText" text="Reasonable assurance">
      <formula>NOT(ISERROR(SEARCH("Reasonable assurance",J1)))</formula>
    </cfRule>
    <cfRule type="containsText" dxfId="21" priority="25" operator="containsText" text="High assurance">
      <formula>NOT(ISERROR(SEARCH("High assurance",J1)))</formula>
    </cfRule>
  </conditionalFormatting>
  <conditionalFormatting sqref="I1:I26 I36:I1048576">
    <cfRule type="containsText" dxfId="20" priority="18" operator="containsText" text="Low, nice to have, optional item">
      <formula>NOT(ISERROR(SEARCH("Low, nice to have, optional item",I1)))</formula>
    </cfRule>
    <cfRule type="containsText" dxfId="19" priority="19" operator="containsText" text="Medium to low, first choice of optional items">
      <formula>NOT(ISERROR(SEARCH("Medium to low, first choice of optional items",I1)))</formula>
    </cfRule>
    <cfRule type="containsText" dxfId="18" priority="20" operator="containsText" text="Medium to high important we get this right">
      <formula>NOT(ISERROR(SEARCH("Medium to high important we get this right",I1)))</formula>
    </cfRule>
    <cfRule type="containsText" dxfId="17" priority="21" operator="containsText" text="High, critical we get this right">
      <formula>NOT(ISERROR(SEARCH("High, critical we get this right",I1)))</formula>
    </cfRule>
  </conditionalFormatting>
  <conditionalFormatting sqref="H30:H31">
    <cfRule type="containsText" dxfId="16" priority="17" operator="containsText" text="Limited assurance">
      <formula>NOT(ISERROR(SEARCH("Limited assurance",H30)))</formula>
    </cfRule>
  </conditionalFormatting>
  <conditionalFormatting sqref="H31 H28">
    <cfRule type="containsText" dxfId="15" priority="16" operator="containsText" text="High assurance">
      <formula>NOT(ISERROR(SEARCH("High assurance",H28)))</formula>
    </cfRule>
  </conditionalFormatting>
  <conditionalFormatting sqref="H29 H31">
    <cfRule type="containsText" dxfId="14" priority="15" operator="containsText" text="Reasonable assurance">
      <formula>NOT(ISERROR(SEARCH("Reasonable assurance",H29)))</formula>
    </cfRule>
  </conditionalFormatting>
  <conditionalFormatting sqref="H31">
    <cfRule type="containsText" dxfId="13" priority="14" operator="containsText" text="Very limited assurance">
      <formula>NOT(ISERROR(SEARCH("Very limited assurance",H31)))</formula>
    </cfRule>
  </conditionalFormatting>
  <conditionalFormatting sqref="H31">
    <cfRule type="containsText" dxfId="12" priority="13" operator="containsText" text="Very limited assurance">
      <formula>NOT(ISERROR(SEARCH("Very limited assurance",H31)))</formula>
    </cfRule>
  </conditionalFormatting>
  <conditionalFormatting sqref="H29:H30">
    <cfRule type="containsText" dxfId="11" priority="9" operator="containsText" text="Very limited assurance">
      <formula>NOT(ISERROR(SEARCH("Very limited assurance",H29)))</formula>
    </cfRule>
    <cfRule type="containsText" dxfId="10" priority="10" operator="containsText" text="Limited assurance">
      <formula>NOT(ISERROR(SEARCH("Limited assurance",H29)))</formula>
    </cfRule>
    <cfRule type="containsText" dxfId="9" priority="11" operator="containsText" text="Reasonable assurance">
      <formula>NOT(ISERROR(SEARCH("Reasonable assurance",H29)))</formula>
    </cfRule>
    <cfRule type="containsText" dxfId="8" priority="12" operator="containsText" text="High assurance">
      <formula>NOT(ISERROR(SEARCH("High assurance",H29)))</formula>
    </cfRule>
  </conditionalFormatting>
  <conditionalFormatting sqref="J28:J33">
    <cfRule type="containsText" dxfId="7" priority="5" operator="containsText" text="Very limited assurance">
      <formula>NOT(ISERROR(SEARCH("Very limited assurance",J28)))</formula>
    </cfRule>
    <cfRule type="containsText" dxfId="6" priority="6" operator="containsText" text="Limited assurance">
      <formula>NOT(ISERROR(SEARCH("Limited assurance",J28)))</formula>
    </cfRule>
    <cfRule type="containsText" dxfId="5" priority="7" operator="containsText" text="Reasonable assurance">
      <formula>NOT(ISERROR(SEARCH("Reasonable assurance",J28)))</formula>
    </cfRule>
    <cfRule type="containsText" dxfId="4" priority="8" operator="containsText" text="High assurance">
      <formula>NOT(ISERROR(SEARCH("High assurance",J28)))</formula>
    </cfRule>
  </conditionalFormatting>
  <conditionalFormatting sqref="I28:I33">
    <cfRule type="containsText" dxfId="3" priority="1" operator="containsText" text="Low, nice to have, optional item">
      <formula>NOT(ISERROR(SEARCH("Low, nice to have, optional item",I28)))</formula>
    </cfRule>
    <cfRule type="containsText" dxfId="2" priority="2" operator="containsText" text="Medium to low, first choice of optional items">
      <formula>NOT(ISERROR(SEARCH("Medium to low, first choice of optional items",I28)))</formula>
    </cfRule>
    <cfRule type="containsText" dxfId="1" priority="3" operator="containsText" text="Medium to high important we get this right">
      <formula>NOT(ISERROR(SEARCH("Medium to high important we get this right",I28)))</formula>
    </cfRule>
    <cfRule type="containsText" dxfId="0" priority="4" operator="containsText" text="High, critical we get this right">
      <formula>NOT(ISERROR(SEARCH("High, critical we get this right",I28)))</formula>
    </cfRule>
  </conditionalFormatting>
  <dataValidations count="3">
    <dataValidation type="list" allowBlank="1" showInputMessage="1" showErrorMessage="1" sqref="I8:I10 I18:I21 I13:I15 I4:I5 I24:I26">
      <formula1>priority</formula1>
    </dataValidation>
    <dataValidation type="list" allowBlank="1" showInputMessage="1" showErrorMessage="1" sqref="J8:J10 J18:J21 J13:J15 J4:J5 J24:J26">
      <formula1>assurance</formula1>
    </dataValidation>
    <dataValidation type="list" allowBlank="1" showInputMessage="1" showErrorMessage="1" sqref="G24:G27 G18:G21 G13:G15 G4:G5 G8:G10">
      <formula1>name</formula1>
    </dataValidation>
  </dataValidations>
  <pageMargins left="0.7" right="0.7" top="0.75" bottom="0.75" header="0.3" footer="0.3"/>
  <pageSetup scale="37" orientation="landscape" verticalDpi="0" r:id="rId1"/>
  <headerFooter>
    <oddHeader>&amp;L&amp;A&amp;C&amp;F&amp;R&amp;P</oddHeader>
    <oddFooter>&amp;C© John Cato &amp; Dr Peter Tobin, 2016. All rights reserved</oddFooter>
  </headerFooter>
  <rowBreaks count="2" manualBreakCount="2">
    <brk id="1" max="16383" man="1"/>
    <brk id="21"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20" sqref="A20"/>
    </sheetView>
  </sheetViews>
  <sheetFormatPr defaultRowHeight="15" x14ac:dyDescent="0.25"/>
  <cols>
    <col min="1" max="1" width="34.7109375" customWidth="1"/>
    <col min="3" max="3" width="22.140625" customWidth="1"/>
  </cols>
  <sheetData>
    <row r="1" spans="1:3" x14ac:dyDescent="0.25">
      <c r="A1" t="s">
        <v>34</v>
      </c>
      <c r="B1" t="s">
        <v>72</v>
      </c>
      <c r="C1" t="s">
        <v>54</v>
      </c>
    </row>
    <row r="2" spans="1:3" ht="15.75" x14ac:dyDescent="0.25">
      <c r="A2" s="1" t="s">
        <v>30</v>
      </c>
      <c r="B2" t="s">
        <v>35</v>
      </c>
      <c r="C2" t="s">
        <v>49</v>
      </c>
    </row>
    <row r="3" spans="1:3" ht="30.75" x14ac:dyDescent="0.25">
      <c r="A3" s="1" t="s">
        <v>31</v>
      </c>
      <c r="B3" t="s">
        <v>36</v>
      </c>
      <c r="C3" t="s">
        <v>50</v>
      </c>
    </row>
    <row r="4" spans="1:3" ht="30.75" x14ac:dyDescent="0.25">
      <c r="A4" s="1" t="s">
        <v>32</v>
      </c>
      <c r="B4" t="s">
        <v>37</v>
      </c>
      <c r="C4" t="s">
        <v>51</v>
      </c>
    </row>
    <row r="5" spans="1:3" ht="15.75" x14ac:dyDescent="0.25">
      <c r="A5" s="1" t="s">
        <v>33</v>
      </c>
      <c r="B5" t="s">
        <v>38</v>
      </c>
      <c r="C5" t="s">
        <v>52</v>
      </c>
    </row>
    <row r="6" spans="1:3" ht="15.75" x14ac:dyDescent="0.25">
      <c r="A6" s="1" t="s">
        <v>53</v>
      </c>
      <c r="B6" t="s">
        <v>39</v>
      </c>
      <c r="C6" s="2" t="s">
        <v>53</v>
      </c>
    </row>
    <row r="7" spans="1:3" ht="15.75" x14ac:dyDescent="0.25">
      <c r="A7" s="1" t="s">
        <v>56</v>
      </c>
      <c r="B7" t="s">
        <v>40</v>
      </c>
      <c r="C7" s="1" t="s">
        <v>56</v>
      </c>
    </row>
    <row r="8" spans="1:3" x14ac:dyDescent="0.25">
      <c r="B8" t="s">
        <v>41</v>
      </c>
    </row>
    <row r="9" spans="1:3" x14ac:dyDescent="0.25">
      <c r="B9" t="s">
        <v>42</v>
      </c>
    </row>
    <row r="10" spans="1:3" x14ac:dyDescent="0.25">
      <c r="B10" t="s">
        <v>43</v>
      </c>
    </row>
    <row r="11" spans="1:3" x14ac:dyDescent="0.25">
      <c r="B11" t="s">
        <v>44</v>
      </c>
    </row>
    <row r="12" spans="1:3" x14ac:dyDescent="0.25">
      <c r="B12" t="s">
        <v>62</v>
      </c>
    </row>
    <row r="13" spans="1:3" x14ac:dyDescent="0.25">
      <c r="B13" t="s">
        <v>63</v>
      </c>
    </row>
    <row r="14" spans="1:3" x14ac:dyDescent="0.25">
      <c r="B14" t="s">
        <v>64</v>
      </c>
    </row>
    <row r="15" spans="1:3" x14ac:dyDescent="0.25">
      <c r="B15" t="s">
        <v>65</v>
      </c>
    </row>
    <row r="16" spans="1:3" x14ac:dyDescent="0.25">
      <c r="B16" t="s">
        <v>66</v>
      </c>
    </row>
    <row r="17" spans="2:2" x14ac:dyDescent="0.25">
      <c r="B17" t="s">
        <v>67</v>
      </c>
    </row>
    <row r="18" spans="2:2" x14ac:dyDescent="0.25">
      <c r="B18" t="s">
        <v>68</v>
      </c>
    </row>
    <row r="19" spans="2:2" x14ac:dyDescent="0.25">
      <c r="B19" t="s">
        <v>69</v>
      </c>
    </row>
    <row r="20" spans="2:2" x14ac:dyDescent="0.25">
      <c r="B20" t="s">
        <v>70</v>
      </c>
    </row>
    <row r="21" spans="2:2" x14ac:dyDescent="0.25">
      <c r="B21" t="s">
        <v>71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10" zoomScaleNormal="110" workbookViewId="0">
      <selection activeCell="K13" sqref="K13"/>
    </sheetView>
  </sheetViews>
  <sheetFormatPr defaultRowHeight="15" x14ac:dyDescent="0.25"/>
  <sheetData/>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style="26" customWidth="1"/>
    <col min="2" max="2" width="101.85546875" style="30" customWidth="1"/>
    <col min="3" max="16384" width="9.140625" style="26"/>
  </cols>
  <sheetData>
    <row r="1" spans="1:2" ht="63" x14ac:dyDescent="0.25">
      <c r="A1" s="27" t="s">
        <v>49</v>
      </c>
      <c r="B1" s="28" t="s">
        <v>76</v>
      </c>
    </row>
    <row r="2" spans="1:2" ht="47.25" x14ac:dyDescent="0.25">
      <c r="A2" s="27" t="s">
        <v>50</v>
      </c>
      <c r="B2" s="28" t="s">
        <v>77</v>
      </c>
    </row>
    <row r="3" spans="1:2" ht="59.25" customHeight="1" x14ac:dyDescent="0.25">
      <c r="A3" s="27" t="s">
        <v>51</v>
      </c>
      <c r="B3" s="28" t="s">
        <v>78</v>
      </c>
    </row>
    <row r="4" spans="1:2" ht="69.75" customHeight="1" x14ac:dyDescent="0.25">
      <c r="A4" s="27" t="s">
        <v>52</v>
      </c>
      <c r="B4" s="29" t="s">
        <v>79</v>
      </c>
    </row>
    <row r="5" spans="1:2" ht="31.5" x14ac:dyDescent="0.25">
      <c r="A5" s="27" t="s">
        <v>53</v>
      </c>
      <c r="B5" s="29" t="s">
        <v>80</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Introduction</vt:lpstr>
      <vt:lpstr>Assessment</vt:lpstr>
      <vt:lpstr>Range</vt:lpstr>
      <vt:lpstr>Graphs</vt:lpstr>
      <vt:lpstr>Assurance scale</vt:lpstr>
      <vt:lpstr>Assessment!_Toc446397805</vt:lpstr>
      <vt:lpstr>assurance</vt:lpstr>
      <vt:lpstr>name</vt:lpstr>
      <vt:lpstr>priority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2016-07-15T06:00:38Z</cp:lastPrinted>
  <dcterms:created xsi:type="dcterms:W3CDTF">2016-05-27T05:51:35Z</dcterms:created>
  <dcterms:modified xsi:type="dcterms:W3CDTF">2018-11-08T11:14:30Z</dcterms:modified>
</cp:coreProperties>
</file>