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4 Information Security\"/>
    </mc:Choice>
  </mc:AlternateContent>
  <bookViews>
    <workbookView xWindow="240" yWindow="135" windowWidth="15480" windowHeight="7815" tabRatio="832" activeTab="4"/>
  </bookViews>
  <sheets>
    <sheet name="Introduction" sheetId="4" r:id="rId1"/>
    <sheet name="Assessment" sheetId="6" r:id="rId2"/>
    <sheet name="Range" sheetId="2" r:id="rId3"/>
    <sheet name="Graphs" sheetId="3" r:id="rId4"/>
    <sheet name="Assurance scale" sheetId="9" r:id="rId5"/>
  </sheets>
  <externalReferences>
    <externalReference r:id="rId6"/>
  </externalReferences>
  <definedNames>
    <definedName name="_Toc446397801" localSheetId="1">Assessment!#REF!</definedName>
    <definedName name="_Toc446397802" localSheetId="1">Assessment!#REF!</definedName>
    <definedName name="_Toc446397803" localSheetId="1">Assessment!$C$3</definedName>
    <definedName name="_Toc446397804" localSheetId="1">Assessment!#REF!</definedName>
    <definedName name="_Toc446397805" localSheetId="1">Assessment!#REF!</definedName>
    <definedName name="assurance">Range!$C$2:$C$6</definedName>
    <definedName name="name">Range!$B$2:$B$21</definedName>
    <definedName name="priority">Range!$A$2:$A$6</definedName>
    <definedName name="rating">[1]ranges!$B$2:$B$6</definedName>
  </definedNames>
  <calcPr calcId="152511"/>
</workbook>
</file>

<file path=xl/calcChain.xml><?xml version="1.0" encoding="utf-8"?>
<calcChain xmlns="http://schemas.openxmlformats.org/spreadsheetml/2006/main">
  <c r="J115" i="6" l="1"/>
  <c r="I115" i="6"/>
  <c r="J114" i="6"/>
  <c r="L114" i="6" s="1"/>
  <c r="I114" i="6"/>
  <c r="J113" i="6"/>
  <c r="L113" i="6" s="1"/>
  <c r="I113" i="6"/>
  <c r="J112" i="6"/>
  <c r="L112" i="6" s="1"/>
  <c r="I112" i="6"/>
  <c r="J111" i="6"/>
  <c r="L111" i="6" s="1"/>
  <c r="I111" i="6"/>
  <c r="I116" i="6" s="1"/>
  <c r="L116" i="6" l="1"/>
  <c r="L117" i="6" s="1"/>
  <c r="J117" i="6"/>
  <c r="J118" i="6" s="1"/>
  <c r="J116" i="6"/>
</calcChain>
</file>

<file path=xl/comments1.xml><?xml version="1.0" encoding="utf-8"?>
<comments xmlns="http://schemas.openxmlformats.org/spreadsheetml/2006/main">
  <authors>
    <author>Dr Peter Tobin, CGEIT, PMIITPSA, PMP</author>
  </authors>
  <commentList>
    <comment ref="I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 authorId="0" shapeId="0">
      <text>
        <r>
          <rPr>
            <sz val="8"/>
            <color indexed="81"/>
            <rFont val="Tahoma"/>
            <family val="2"/>
          </rPr>
          <t xml:space="preserve">High assurance
Reasonable assurance
Limited assurance
Very limited assurance
Not applicable
</t>
        </r>
      </text>
    </comment>
    <comment ref="I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 authorId="0" shapeId="0">
      <text>
        <r>
          <rPr>
            <sz val="8"/>
            <color indexed="81"/>
            <rFont val="Tahoma"/>
            <family val="2"/>
          </rPr>
          <t xml:space="preserve">High assurance
Reasonable assurance
Limited assurance
Very limited assurance
Not applicable
</t>
        </r>
      </text>
    </comment>
    <comment ref="I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 authorId="0" shapeId="0">
      <text>
        <r>
          <rPr>
            <sz val="8"/>
            <color indexed="81"/>
            <rFont val="Tahoma"/>
            <family val="2"/>
          </rPr>
          <t xml:space="preserve">High assurance
Reasonable assurance
Limited assurance
Very limited assurance
Not applicable
</t>
        </r>
      </text>
    </comment>
    <comment ref="I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 authorId="0" shapeId="0">
      <text>
        <r>
          <rPr>
            <sz val="8"/>
            <color indexed="81"/>
            <rFont val="Tahoma"/>
            <family val="2"/>
          </rPr>
          <t xml:space="preserve">High assurance
Reasonable assurance
Limited assurance
Very limited assurance
Not applicable
</t>
        </r>
      </text>
    </comment>
    <comment ref="I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 authorId="0" shapeId="0">
      <text>
        <r>
          <rPr>
            <sz val="8"/>
            <color indexed="81"/>
            <rFont val="Tahoma"/>
            <family val="2"/>
          </rPr>
          <t xml:space="preserve">High assurance
Reasonable assurance
Limited assurance
Very limited assurance
Not applicable
</t>
        </r>
      </text>
    </comment>
    <comment ref="I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 authorId="0" shapeId="0">
      <text>
        <r>
          <rPr>
            <sz val="8"/>
            <color indexed="81"/>
            <rFont val="Tahoma"/>
            <family val="2"/>
          </rPr>
          <t xml:space="preserve">High assurance
Reasonable assurance
Limited assurance
Very limited assurance
Not applicable
</t>
        </r>
      </text>
    </comment>
    <comment ref="I1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2" authorId="0" shapeId="0">
      <text>
        <r>
          <rPr>
            <sz val="8"/>
            <color indexed="81"/>
            <rFont val="Tahoma"/>
            <family val="2"/>
          </rPr>
          <t xml:space="preserve">High assurance
Reasonable assurance
Limited assurance
Very limited assurance
Not applicable
</t>
        </r>
      </text>
    </comment>
    <comment ref="I1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3" authorId="0" shapeId="0">
      <text>
        <r>
          <rPr>
            <sz val="8"/>
            <color indexed="81"/>
            <rFont val="Tahoma"/>
            <family val="2"/>
          </rPr>
          <t xml:space="preserve">High assurance
Reasonable assurance
Limited assurance
Very limited assurance
Not applicable
</t>
        </r>
      </text>
    </comment>
    <comment ref="I1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4" authorId="0" shapeId="0">
      <text>
        <r>
          <rPr>
            <sz val="8"/>
            <color indexed="81"/>
            <rFont val="Tahoma"/>
            <family val="2"/>
          </rPr>
          <t xml:space="preserve">High assurance
Reasonable assurance
Limited assurance
Very limited assurance
Not applicable
</t>
        </r>
      </text>
    </comment>
    <comment ref="I1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7" authorId="0" shapeId="0">
      <text>
        <r>
          <rPr>
            <sz val="8"/>
            <color indexed="81"/>
            <rFont val="Tahoma"/>
            <family val="2"/>
          </rPr>
          <t xml:space="preserve">High assurance
Reasonable assurance
Limited assurance
Very limited assurance
Not applicable
</t>
        </r>
      </text>
    </comment>
    <comment ref="I1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8" authorId="0" shapeId="0">
      <text>
        <r>
          <rPr>
            <sz val="8"/>
            <color indexed="81"/>
            <rFont val="Tahoma"/>
            <family val="2"/>
          </rPr>
          <t xml:space="preserve">High assurance
Reasonable assurance
Limited assurance
Very limited assurance
Not applicable
</t>
        </r>
      </text>
    </comment>
    <comment ref="I1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9" authorId="0" shapeId="0">
      <text>
        <r>
          <rPr>
            <sz val="8"/>
            <color indexed="81"/>
            <rFont val="Tahoma"/>
            <family val="2"/>
          </rPr>
          <t xml:space="preserve">High assurance
Reasonable assurance
Limited assurance
Very limited assurance
Not applicable
</t>
        </r>
      </text>
    </comment>
    <comment ref="I2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2" authorId="0" shapeId="0">
      <text>
        <r>
          <rPr>
            <sz val="8"/>
            <color indexed="81"/>
            <rFont val="Tahoma"/>
            <family val="2"/>
          </rPr>
          <t xml:space="preserve">High assurance
Reasonable assurance
Limited assurance
Very limited assurance
Not applicable
</t>
        </r>
      </text>
    </comment>
    <comment ref="I2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3" authorId="0" shapeId="0">
      <text>
        <r>
          <rPr>
            <sz val="8"/>
            <color indexed="81"/>
            <rFont val="Tahoma"/>
            <family val="2"/>
          </rPr>
          <t xml:space="preserve">High assurance
Reasonable assurance
Limited assurance
Very limited assurance
Not applicable
</t>
        </r>
      </text>
    </comment>
    <comment ref="I2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4" authorId="0" shapeId="0">
      <text>
        <r>
          <rPr>
            <sz val="8"/>
            <color indexed="81"/>
            <rFont val="Tahoma"/>
            <family val="2"/>
          </rPr>
          <t xml:space="preserve">High assurance
Reasonable assurance
Limited assurance
Very limited assurance
Not applicable
</t>
        </r>
      </text>
    </comment>
    <comment ref="I2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7" authorId="0" shapeId="0">
      <text>
        <r>
          <rPr>
            <sz val="8"/>
            <color indexed="81"/>
            <rFont val="Tahoma"/>
            <family val="2"/>
          </rPr>
          <t xml:space="preserve">High assurance
Reasonable assurance
Limited assurance
Very limited assurance
Not applicable
</t>
        </r>
      </text>
    </comment>
    <comment ref="I2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8" authorId="0" shapeId="0">
      <text>
        <r>
          <rPr>
            <sz val="8"/>
            <color indexed="81"/>
            <rFont val="Tahoma"/>
            <family val="2"/>
          </rPr>
          <t xml:space="preserve">High assurance
Reasonable assurance
Limited assurance
Very limited assurance
Not applicable
</t>
        </r>
      </text>
    </comment>
    <comment ref="I3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1" authorId="0" shapeId="0">
      <text>
        <r>
          <rPr>
            <sz val="8"/>
            <color indexed="81"/>
            <rFont val="Tahoma"/>
            <family val="2"/>
          </rPr>
          <t xml:space="preserve">High assurance
Reasonable assurance
Limited assurance
Very limited assurance
Not applicable
</t>
        </r>
      </text>
    </comment>
    <comment ref="I3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2" authorId="0" shapeId="0">
      <text>
        <r>
          <rPr>
            <sz val="8"/>
            <color indexed="81"/>
            <rFont val="Tahoma"/>
            <family val="2"/>
          </rPr>
          <t xml:space="preserve">High assurance
Reasonable assurance
Limited assurance
Very limited assurance
Not applicable
</t>
        </r>
      </text>
    </comment>
    <comment ref="I3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3" authorId="0" shapeId="0">
      <text>
        <r>
          <rPr>
            <sz val="8"/>
            <color indexed="81"/>
            <rFont val="Tahoma"/>
            <family val="2"/>
          </rPr>
          <t xml:space="preserve">High assurance
Reasonable assurance
Limited assurance
Very limited assurance
Not applicable
</t>
        </r>
      </text>
    </comment>
    <comment ref="I3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4" authorId="0" shapeId="0">
      <text>
        <r>
          <rPr>
            <sz val="8"/>
            <color indexed="81"/>
            <rFont val="Tahoma"/>
            <family val="2"/>
          </rPr>
          <t xml:space="preserve">High assurance
Reasonable assurance
Limited assurance
Very limited assurance
Not applicable
</t>
        </r>
      </text>
    </comment>
    <comment ref="I3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7" authorId="0" shapeId="0">
      <text>
        <r>
          <rPr>
            <sz val="8"/>
            <color indexed="81"/>
            <rFont val="Tahoma"/>
            <family val="2"/>
          </rPr>
          <t xml:space="preserve">High assurance
Reasonable assurance
Limited assurance
Very limited assurance
Not applicable
</t>
        </r>
      </text>
    </comment>
    <comment ref="I3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8" authorId="0" shapeId="0">
      <text>
        <r>
          <rPr>
            <sz val="8"/>
            <color indexed="81"/>
            <rFont val="Tahoma"/>
            <family val="2"/>
          </rPr>
          <t xml:space="preserve">High assurance
Reasonable assurance
Limited assurance
Very limited assurance
Not applicable
</t>
        </r>
      </text>
    </comment>
    <comment ref="I3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9" authorId="0" shapeId="0">
      <text>
        <r>
          <rPr>
            <sz val="8"/>
            <color indexed="81"/>
            <rFont val="Tahoma"/>
            <family val="2"/>
          </rPr>
          <t xml:space="preserve">High assurance
Reasonable assurance
Limited assurance
Very limited assurance
Not applicable
</t>
        </r>
      </text>
    </comment>
    <comment ref="I4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0" authorId="0" shapeId="0">
      <text>
        <r>
          <rPr>
            <sz val="8"/>
            <color indexed="81"/>
            <rFont val="Tahoma"/>
            <family val="2"/>
          </rPr>
          <t xml:space="preserve">High assurance
Reasonable assurance
Limited assurance
Very limited assurance
Not applicable
</t>
        </r>
      </text>
    </comment>
    <comment ref="I4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3" authorId="0" shapeId="0">
      <text>
        <r>
          <rPr>
            <sz val="8"/>
            <color indexed="81"/>
            <rFont val="Tahoma"/>
            <family val="2"/>
          </rPr>
          <t xml:space="preserve">High assurance
Reasonable assurance
Limited assurance
Very limited assurance
Not applicable
</t>
        </r>
      </text>
    </comment>
    <comment ref="I4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4" authorId="0" shapeId="0">
      <text>
        <r>
          <rPr>
            <sz val="8"/>
            <color indexed="81"/>
            <rFont val="Tahoma"/>
            <family val="2"/>
          </rPr>
          <t xml:space="preserve">High assurance
Reasonable assurance
Limited assurance
Very limited assurance
Not applicable
</t>
        </r>
      </text>
    </comment>
    <comment ref="I4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5" authorId="0" shapeId="0">
      <text>
        <r>
          <rPr>
            <sz val="8"/>
            <color indexed="81"/>
            <rFont val="Tahoma"/>
            <family val="2"/>
          </rPr>
          <t xml:space="preserve">High assurance
Reasonable assurance
Limited assurance
Very limited assurance
Not applicable
</t>
        </r>
      </text>
    </comment>
    <comment ref="I4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8" authorId="0" shapeId="0">
      <text>
        <r>
          <rPr>
            <sz val="8"/>
            <color indexed="81"/>
            <rFont val="Tahoma"/>
            <family val="2"/>
          </rPr>
          <t xml:space="preserve">High assurance
Reasonable assurance
Limited assurance
Very limited assurance
Not applicable
</t>
        </r>
      </text>
    </comment>
    <comment ref="I4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9" authorId="0" shapeId="0">
      <text>
        <r>
          <rPr>
            <sz val="8"/>
            <color indexed="81"/>
            <rFont val="Tahoma"/>
            <family val="2"/>
          </rPr>
          <t xml:space="preserve">High assurance
Reasonable assurance
Limited assurance
Very limited assurance
Not applicable
</t>
        </r>
      </text>
    </comment>
    <comment ref="I5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0" authorId="0" shapeId="0">
      <text>
        <r>
          <rPr>
            <sz val="8"/>
            <color indexed="81"/>
            <rFont val="Tahoma"/>
            <family val="2"/>
          </rPr>
          <t xml:space="preserve">High assurance
Reasonable assurance
Limited assurance
Very limited assurance
Not applicable
</t>
        </r>
      </text>
    </comment>
    <comment ref="I5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1" authorId="0" shapeId="0">
      <text>
        <r>
          <rPr>
            <sz val="8"/>
            <color indexed="81"/>
            <rFont val="Tahoma"/>
            <family val="2"/>
          </rPr>
          <t xml:space="preserve">High assurance
Reasonable assurance
Limited assurance
Very limited assurance
Not applicable
</t>
        </r>
      </text>
    </comment>
    <comment ref="I5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2" authorId="0" shapeId="0">
      <text>
        <r>
          <rPr>
            <sz val="8"/>
            <color indexed="81"/>
            <rFont val="Tahoma"/>
            <family val="2"/>
          </rPr>
          <t xml:space="preserve">High assurance
Reasonable assurance
Limited assurance
Very limited assurance
Not applicable
</t>
        </r>
      </text>
    </comment>
    <comment ref="I5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5" authorId="0" shapeId="0">
      <text>
        <r>
          <rPr>
            <sz val="8"/>
            <color indexed="81"/>
            <rFont val="Tahoma"/>
            <family val="2"/>
          </rPr>
          <t xml:space="preserve">High assurance
Reasonable assurance
Limited assurance
Very limited assurance
Not applicable
</t>
        </r>
      </text>
    </comment>
    <comment ref="I5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6" authorId="0" shapeId="0">
      <text>
        <r>
          <rPr>
            <sz val="8"/>
            <color indexed="81"/>
            <rFont val="Tahoma"/>
            <family val="2"/>
          </rPr>
          <t xml:space="preserve">High assurance
Reasonable assurance
Limited assurance
Very limited assurance
Not applicable
</t>
        </r>
      </text>
    </comment>
    <comment ref="I5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7" authorId="0" shapeId="0">
      <text>
        <r>
          <rPr>
            <sz val="8"/>
            <color indexed="81"/>
            <rFont val="Tahoma"/>
            <family val="2"/>
          </rPr>
          <t xml:space="preserve">High assurance
Reasonable assurance
Limited assurance
Very limited assurance
Not applicable
</t>
        </r>
      </text>
    </comment>
    <comment ref="I5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8" authorId="0" shapeId="0">
      <text>
        <r>
          <rPr>
            <sz val="8"/>
            <color indexed="81"/>
            <rFont val="Tahoma"/>
            <family val="2"/>
          </rPr>
          <t xml:space="preserve">High assurance
Reasonable assurance
Limited assurance
Very limited assurance
Not applicable
</t>
        </r>
      </text>
    </comment>
    <comment ref="I6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4" authorId="0" shapeId="0">
      <text>
        <r>
          <rPr>
            <sz val="8"/>
            <color indexed="81"/>
            <rFont val="Tahoma"/>
            <family val="2"/>
          </rPr>
          <t xml:space="preserve">High assurance
Reasonable assurance
Limited assurance
Very limited assurance
Not applicable
</t>
        </r>
      </text>
    </comment>
    <comment ref="I6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5" authorId="0" shapeId="0">
      <text>
        <r>
          <rPr>
            <sz val="8"/>
            <color indexed="81"/>
            <rFont val="Tahoma"/>
            <family val="2"/>
          </rPr>
          <t xml:space="preserve">High assurance
Reasonable assurance
Limited assurance
Very limited assurance
Not applicable
</t>
        </r>
      </text>
    </comment>
    <comment ref="I6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8" authorId="0" shapeId="0">
      <text>
        <r>
          <rPr>
            <sz val="8"/>
            <color indexed="81"/>
            <rFont val="Tahoma"/>
            <family val="2"/>
          </rPr>
          <t xml:space="preserve">High assurance
Reasonable assurance
Limited assurance
Very limited assurance
Not applicable
</t>
        </r>
      </text>
    </comment>
    <comment ref="I6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9" authorId="0" shapeId="0">
      <text>
        <r>
          <rPr>
            <sz val="8"/>
            <color indexed="81"/>
            <rFont val="Tahoma"/>
            <family val="2"/>
          </rPr>
          <t xml:space="preserve">High assurance
Reasonable assurance
Limited assurance
Very limited assurance
Not applicable
</t>
        </r>
      </text>
    </comment>
    <comment ref="I7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0" authorId="0" shapeId="0">
      <text>
        <r>
          <rPr>
            <sz val="8"/>
            <color indexed="81"/>
            <rFont val="Tahoma"/>
            <family val="2"/>
          </rPr>
          <t xml:space="preserve">High assurance
Reasonable assurance
Limited assurance
Very limited assurance
Not applicable
</t>
        </r>
      </text>
    </comment>
    <comment ref="I7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3" authorId="0" shapeId="0">
      <text>
        <r>
          <rPr>
            <sz val="8"/>
            <color indexed="81"/>
            <rFont val="Tahoma"/>
            <family val="2"/>
          </rPr>
          <t xml:space="preserve">High assurance
Reasonable assurance
Limited assurance
Very limited assurance
Not applicable
</t>
        </r>
      </text>
    </comment>
    <comment ref="I7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4" authorId="0" shapeId="0">
      <text>
        <r>
          <rPr>
            <sz val="8"/>
            <color indexed="81"/>
            <rFont val="Tahoma"/>
            <family val="2"/>
          </rPr>
          <t xml:space="preserve">High assurance
Reasonable assurance
Limited assurance
Very limited assurance
Not applicable
</t>
        </r>
      </text>
    </comment>
    <comment ref="I7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5" authorId="0" shapeId="0">
      <text>
        <r>
          <rPr>
            <sz val="8"/>
            <color indexed="81"/>
            <rFont val="Tahoma"/>
            <family val="2"/>
          </rPr>
          <t xml:space="preserve">High assurance
Reasonable assurance
Limited assurance
Very limited assurance
Not applicable
</t>
        </r>
      </text>
    </comment>
    <comment ref="I7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6" authorId="0" shapeId="0">
      <text>
        <r>
          <rPr>
            <sz val="8"/>
            <color indexed="81"/>
            <rFont val="Tahoma"/>
            <family val="2"/>
          </rPr>
          <t xml:space="preserve">High assurance
Reasonable assurance
Limited assurance
Very limited assurance
Not applicable
</t>
        </r>
      </text>
    </comment>
    <comment ref="I7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7" authorId="0" shapeId="0">
      <text>
        <r>
          <rPr>
            <sz val="8"/>
            <color indexed="81"/>
            <rFont val="Tahoma"/>
            <family val="2"/>
          </rPr>
          <t xml:space="preserve">High assurance
Reasonable assurance
Limited assurance
Very limited assurance
Not applicable
</t>
        </r>
      </text>
    </comment>
    <comment ref="I7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78" authorId="0" shapeId="0">
      <text>
        <r>
          <rPr>
            <sz val="8"/>
            <color indexed="81"/>
            <rFont val="Tahoma"/>
            <family val="2"/>
          </rPr>
          <t xml:space="preserve">High assurance
Reasonable assurance
Limited assurance
Very limited assurance
Not applicable
</t>
        </r>
      </text>
    </comment>
    <comment ref="I81"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1" authorId="0" shapeId="0">
      <text>
        <r>
          <rPr>
            <sz val="8"/>
            <color indexed="81"/>
            <rFont val="Tahoma"/>
            <family val="2"/>
          </rPr>
          <t xml:space="preserve">High assurance
Reasonable assurance
Limited assurance
Very limited assurance
Not applicable
</t>
        </r>
      </text>
    </comment>
    <comment ref="I8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2" authorId="0" shapeId="0">
      <text>
        <r>
          <rPr>
            <sz val="8"/>
            <color indexed="81"/>
            <rFont val="Tahoma"/>
            <family val="2"/>
          </rPr>
          <t xml:space="preserve">High assurance
Reasonable assurance
Limited assurance
Very limited assurance
Not applicable
</t>
        </r>
      </text>
    </comment>
    <comment ref="I8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3" authorId="0" shapeId="0">
      <text>
        <r>
          <rPr>
            <sz val="8"/>
            <color indexed="81"/>
            <rFont val="Tahoma"/>
            <family val="2"/>
          </rPr>
          <t xml:space="preserve">High assurance
Reasonable assurance
Limited assurance
Very limited assurance
Not applicable
</t>
        </r>
      </text>
    </comment>
    <comment ref="I8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4" authorId="0" shapeId="0">
      <text>
        <r>
          <rPr>
            <sz val="8"/>
            <color indexed="81"/>
            <rFont val="Tahoma"/>
            <family val="2"/>
          </rPr>
          <t xml:space="preserve">High assurance
Reasonable assurance
Limited assurance
Very limited assurance
Not applicable
</t>
        </r>
      </text>
    </comment>
    <comment ref="I8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7" authorId="0" shapeId="0">
      <text>
        <r>
          <rPr>
            <sz val="8"/>
            <color indexed="81"/>
            <rFont val="Tahoma"/>
            <family val="2"/>
          </rPr>
          <t xml:space="preserve">High assurance
Reasonable assurance
Limited assurance
Very limited assurance
Not applicable
</t>
        </r>
      </text>
    </comment>
    <comment ref="I8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8" authorId="0" shapeId="0">
      <text>
        <r>
          <rPr>
            <sz val="8"/>
            <color indexed="81"/>
            <rFont val="Tahoma"/>
            <family val="2"/>
          </rPr>
          <t xml:space="preserve">High assurance
Reasonable assurance
Limited assurance
Very limited assurance
Not applicable
</t>
        </r>
      </text>
    </comment>
    <comment ref="I8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89" authorId="0" shapeId="0">
      <text>
        <r>
          <rPr>
            <sz val="8"/>
            <color indexed="81"/>
            <rFont val="Tahoma"/>
            <family val="2"/>
          </rPr>
          <t xml:space="preserve">High assurance
Reasonable assurance
Limited assurance
Very limited assurance
Not applicable
</t>
        </r>
      </text>
    </comment>
    <comment ref="I9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2" authorId="0" shapeId="0">
      <text>
        <r>
          <rPr>
            <sz val="8"/>
            <color indexed="81"/>
            <rFont val="Tahoma"/>
            <family val="2"/>
          </rPr>
          <t xml:space="preserve">High assurance
Reasonable assurance
Limited assurance
Very limited assurance
Not applicable
</t>
        </r>
      </text>
    </comment>
    <comment ref="I9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3" authorId="0" shapeId="0">
      <text>
        <r>
          <rPr>
            <sz val="8"/>
            <color indexed="81"/>
            <rFont val="Tahoma"/>
            <family val="2"/>
          </rPr>
          <t xml:space="preserve">High assurance
Reasonable assurance
Limited assurance
Very limited assurance
Not applicable
</t>
        </r>
      </text>
    </comment>
    <comment ref="I9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4" authorId="0" shapeId="0">
      <text>
        <r>
          <rPr>
            <sz val="8"/>
            <color indexed="81"/>
            <rFont val="Tahoma"/>
            <family val="2"/>
          </rPr>
          <t xml:space="preserve">High assurance
Reasonable assurance
Limited assurance
Very limited assurance
Not applicable
</t>
        </r>
      </text>
    </comment>
    <comment ref="I9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7" authorId="0" shapeId="0">
      <text>
        <r>
          <rPr>
            <sz val="8"/>
            <color indexed="81"/>
            <rFont val="Tahoma"/>
            <family val="2"/>
          </rPr>
          <t xml:space="preserve">High assurance
Reasonable assurance
Limited assurance
Very limited assurance
Not applicable
</t>
        </r>
      </text>
    </comment>
    <comment ref="I9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99" authorId="0" shapeId="0">
      <text>
        <r>
          <rPr>
            <sz val="8"/>
            <color indexed="81"/>
            <rFont val="Tahoma"/>
            <family val="2"/>
          </rPr>
          <t xml:space="preserve">High assurance
Reasonable assurance
Limited assurance
Very limited assurance
Not applicable
</t>
        </r>
      </text>
    </comment>
    <comment ref="I10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0" authorId="0" shapeId="0">
      <text>
        <r>
          <rPr>
            <sz val="8"/>
            <color indexed="81"/>
            <rFont val="Tahoma"/>
            <family val="2"/>
          </rPr>
          <t xml:space="preserve">High assurance
Reasonable assurance
Limited assurance
Very limited assurance
Not applicable
</t>
        </r>
      </text>
    </comment>
    <comment ref="I10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3" authorId="0" shapeId="0">
      <text>
        <r>
          <rPr>
            <sz val="8"/>
            <color indexed="81"/>
            <rFont val="Tahoma"/>
            <family val="2"/>
          </rPr>
          <t xml:space="preserve">High assurance
Reasonable assurance
Limited assurance
Very limited assurance
Not applicable
</t>
        </r>
      </text>
    </comment>
    <comment ref="I10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4" authorId="0" shapeId="0">
      <text>
        <r>
          <rPr>
            <sz val="8"/>
            <color indexed="81"/>
            <rFont val="Tahoma"/>
            <family val="2"/>
          </rPr>
          <t xml:space="preserve">High assurance
Reasonable assurance
Limited assurance
Very limited assurance
Not applicable
</t>
        </r>
      </text>
    </comment>
    <comment ref="I10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7" authorId="0" shapeId="0">
      <text>
        <r>
          <rPr>
            <sz val="8"/>
            <color indexed="81"/>
            <rFont val="Tahoma"/>
            <family val="2"/>
          </rPr>
          <t xml:space="preserve">High assurance
Reasonable assurance
Limited assurance
Very limited assurance
Not applicable
</t>
        </r>
      </text>
    </comment>
    <comment ref="I10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8" authorId="0" shapeId="0">
      <text>
        <r>
          <rPr>
            <sz val="8"/>
            <color indexed="81"/>
            <rFont val="Tahoma"/>
            <family val="2"/>
          </rPr>
          <t xml:space="preserve">High assurance
Reasonable assurance
Limited assurance
Very limited assurance
Not applicable
</t>
        </r>
      </text>
    </comment>
    <comment ref="I10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09" authorId="0" shapeId="0">
      <text>
        <r>
          <rPr>
            <sz val="8"/>
            <color indexed="81"/>
            <rFont val="Tahoma"/>
            <family val="2"/>
          </rPr>
          <t xml:space="preserve">High assurance
Reasonable assurance
Limited assurance
Very limited assurance
Not applicable
</t>
        </r>
      </text>
    </comment>
  </commentList>
</comments>
</file>

<file path=xl/sharedStrings.xml><?xml version="1.0" encoding="utf-8"?>
<sst xmlns="http://schemas.openxmlformats.org/spreadsheetml/2006/main" count="707" uniqueCount="184">
  <si>
    <t>Category</t>
  </si>
  <si>
    <t>Sub-category</t>
  </si>
  <si>
    <t>POPI Act Reference</t>
  </si>
  <si>
    <t>Action items</t>
  </si>
  <si>
    <t>Who to do this</t>
  </si>
  <si>
    <t>By when</t>
  </si>
  <si>
    <t>Part B: Information Officer (Duties of Information Officer)</t>
  </si>
  <si>
    <t>Outsourcing</t>
  </si>
  <si>
    <t>Condition 7: Security Safeguards</t>
  </si>
  <si>
    <t>Condition 7: Security Safeguards;</t>
  </si>
  <si>
    <t>ensure they have the necessary authority and resources to fulfil this responsibility effectively;</t>
  </si>
  <si>
    <t>It is important that your business limits access to personal information held in information systems. You should:</t>
  </si>
  <si>
    <t>implement a process to ensure that access to systems holding personal information is authorised by management;</t>
  </si>
  <si>
    <t>restrict user permissions to the absolute minimum (or 'least privilege');</t>
  </si>
  <si>
    <t>assign each user with their own username and password to ensure accountability;</t>
  </si>
  <si>
    <t>implement role based user profiles and access levels to ensure that access to systems is only given to those roles that require it in order to complete their work;</t>
  </si>
  <si>
    <t>review all network and application user access lists at least annually;</t>
  </si>
  <si>
    <t>Information security</t>
  </si>
  <si>
    <t>Risk management</t>
  </si>
  <si>
    <t>Before you can establish what level of security is right for your business you will need to review the personal information you hold and assess the risks to that information. You should:</t>
  </si>
  <si>
    <t>Condition 3: Purpose specification (Retention and Restriction  of records); Condition 7: Security Safeguards</t>
  </si>
  <si>
    <t>consider all processes involved as you collect, store, use, share and dispose of personal information; and</t>
  </si>
  <si>
    <t>Condition 3: Purpose specification (Retention and Restriction  of records);</t>
  </si>
  <si>
    <t>consider how sensitive or confidential the personal information is and what damage or distress could be caused to individuals – as well as the reputational damage to your business - if there was a security breach.</t>
  </si>
  <si>
    <t>With this clearer view of the risks you can then implement the following:</t>
  </si>
  <si>
    <t>document your information risk management process in an information risk policy;</t>
  </si>
  <si>
    <t>ensure that you create either a stand-alone information risk register or incorporate information risks in a central risk register; and</t>
  </si>
  <si>
    <t>Condition 7: Security</t>
  </si>
  <si>
    <t>regularly assess and update, treat, tolerate, or mitigate risks as appropriate.</t>
  </si>
  <si>
    <t>Information security policy</t>
  </si>
  <si>
    <t>A policy will enable you to address security risks in a consistent manner. This can be part of a general policy or a standalone policy statement that is supported by specific policies. You should:</t>
  </si>
  <si>
    <t>implement an information security policy that covers all aspects of information security within your organisation;</t>
  </si>
  <si>
    <t>ensure the policy clearly sets out your business's approach to security together with responsibilities for implementing the policy and monitoring compliance; and</t>
  </si>
  <si>
    <t>set review dates and ensure policies and procedures are reviewed and updated in line with agreed timescales or when required.</t>
  </si>
  <si>
    <t>Information security responsibility</t>
  </si>
  <si>
    <t>Without clear accountability for the security of systems and specific processes, your overall security will not be properly managed or coordinated and will quickly become flawed and out of date. You should:</t>
  </si>
  <si>
    <t>identify a person or department in your business and assign day-to-day responsibility for information security;</t>
  </si>
  <si>
    <t>for larger organisations, appoint 'owners' with day-to-day responsibility for the security and use of business systems.</t>
  </si>
  <si>
    <t>Many small businesses outsource some or all of their personal information processing requirements to hosted (including cloud based) services. You should be satisfied that these 'Operators' will treat your information securely as your business will be held responsible under the POPI Act for what they do with the personal information. Therefore, you should:</t>
  </si>
  <si>
    <t>Condition 7: Security Safeguards Condition 7: Security Safeguards</t>
  </si>
  <si>
    <t>ensure Operators will treat your information securely - establish personal information processing contracts where feasible and ensure they contain necessary personal information protection related clauses;</t>
  </si>
  <si>
    <t>establish protocols to allow periodic security reviews of the security arrangements in place to provide assurances of compliance to contract/agreement; and</t>
  </si>
  <si>
    <t>if you use a provider to erase personal information and dispose of or recycle your ICT equipment, make sure they do it adequately. You may be held responsible if personal information collected by you is extracted from your old equipment when it is resold.</t>
  </si>
  <si>
    <t>Incident management</t>
  </si>
  <si>
    <t>Personal information security breaches may arise from a theft, an attack on your systems, the unauthorised use of personal information by a member of staff, or from accidental loss or equipment failure. However a breach occurs it is important that you deal with it effectively and learn the lessons and therefore you should:</t>
  </si>
  <si>
    <t>have a process to report breaches to management as soon as staff become aware of them, and to investigate and implement recovery plans; and</t>
  </si>
  <si>
    <t>monitor the type, volume and cost of incidents to identify trends and help prevent recurrences.</t>
  </si>
  <si>
    <t>Education and awareness</t>
  </si>
  <si>
    <t>Staff with specific security responsibilities or with privileged access to business systems should be adequately trained and qualified as appropriate. You should:</t>
  </si>
  <si>
    <t>brief all staff on their security responsibilities, including the appropriate use of business systems and ICT equipment;</t>
  </si>
  <si>
    <t>train your staff to recognise common threats such as phishing emails and malware infection, and how to recognise and report personal information security breaches;</t>
  </si>
  <si>
    <t>ensure staff are trained on or shortly after appointment with updates at regular intervals thereafter or when required; and</t>
  </si>
  <si>
    <t>reinforce training using other methods including intranet articles, circulars, team briefings and posters.</t>
  </si>
  <si>
    <t>Secure areas</t>
  </si>
  <si>
    <t>It is important to establish entry controls to restrict access to your premises and equipment and prevent unauthorised physical access, damage and interference to personal information. You should:</t>
  </si>
  <si>
    <t>restrict access to a 'need-to-know' basis only; implement appropriate entry controls including doors and locks, alarms, security lighting or CCTV;</t>
  </si>
  <si>
    <t>control access within your premises and have effective visitor procedures including measures such as signing in protocols, name badges and escorted access;</t>
  </si>
  <si>
    <t>consider ID badge systems for staff; and</t>
  </si>
  <si>
    <t>locate equipment or storage facilities housing more sensitive personal information (including servers) in a separate room, protected by additional controls.</t>
  </si>
  <si>
    <t>Secure storage</t>
  </si>
  <si>
    <t>You should lock away paper records and mobile computing devices when not in use ('clear desk and equipment'). You should:</t>
  </si>
  <si>
    <t>implement a 'clear desk' policy and introduce compliance checking mechanisms within your organisation;</t>
  </si>
  <si>
    <t>ensure that there are adequate secure storage facilities provided to store mobile equipment and hardware, as well as paper records; and</t>
  </si>
  <si>
    <t>encourage staff to promptly collect outputs from printers, fax machines and photocopiers, and these devices should be switched off outside business hours.</t>
  </si>
  <si>
    <t>Secure disposal</t>
  </si>
  <si>
    <t>It is important to dispose of paper records and equipment storing personal information securely. You should:</t>
  </si>
  <si>
    <t>identify and store paper records that contain personal information that require secure disposal through the use of confidential waste bins (which are locked/secure when not in use);</t>
  </si>
  <si>
    <t>store equipment or hardware that contained personal information in a secure location whilst awaiting destruction/disposal;</t>
  </si>
  <si>
    <t>securely dispose of paper records by shredding - ideally a cross cut shredder should be used;</t>
  </si>
  <si>
    <t>if you use a third party provider to shred paper records, erase personal information or dispose of/recycle your equipment or hardware, make sure they do it adequately and you have appropriate assurances in place to confirm compliance; and</t>
  </si>
  <si>
    <t>keep a log of all equipment and confidential waste that is sent for disposal or destruction and, where possible, retain certificates of destruction.</t>
  </si>
  <si>
    <t>Home and mobile working procedures</t>
  </si>
  <si>
    <t>Mobile working can involve the storage and transit of personal information outside the secure boundaries of your business. However, mobile computing devices (for example, laptops, notebooks and smartphones) are vulnerable to theft and loss, and there are confidentiality risks when using devices in public places. Therefore, you should:</t>
  </si>
  <si>
    <t>assess the risks of mobile working (including remote working where mobile devices can connect to the corporate network);</t>
  </si>
  <si>
    <t>establish a mobile working policy (based on the outcomes of the risk assessment) to assist in ensuring the security of mobile working and the use of mobile computing devices;</t>
  </si>
  <si>
    <t>implement a process that sets out procedures to follow for authorising and managing mobile working; and</t>
  </si>
  <si>
    <t>keep a log of all mobile devices used in your organisation and who they are allocated to.</t>
  </si>
  <si>
    <t>Secure configuration</t>
  </si>
  <si>
    <t>The default installation of ICT equipment can include vulnerabilities such as unnecessary guest or administrative accounts, default passwords that are well known to attackers, and pre-installed but unnecessary software. These vulnerabilities can provide attackers with opportunities to gain unauthorised access to personal information held in business systems. Therefore you should:</t>
  </si>
  <si>
    <t>establish a process to configure new and existing hardware to reduce vulnerabilities and provide only the functionality and services required; and</t>
  </si>
  <si>
    <t>maintain an up-to-date inventory of ICT equipment.</t>
  </si>
  <si>
    <t>Removable media</t>
  </si>
  <si>
    <t>Removable media (for example, CD/DVDs, USB drives, laptops, tablets and smartphones) is highly vulnerable to theft or loss, and uncontrolled use can lead to personal information leakage. You should:</t>
  </si>
  <si>
    <t>minimise and encrypt personal information at rest on mobile devices;</t>
  </si>
  <si>
    <t>protect personal information in transit by a secure remote working solution such as a Virtual Private Network; and</t>
  </si>
  <si>
    <t>implement access controls or software solutions to mobile devices such as pin controlled access, personal information/disc encryption and limited systems access.</t>
  </si>
  <si>
    <t>User access controls</t>
  </si>
  <si>
    <t>and ensure you have robust starter, mover and leaver processes in place to avoid the risk of unauthorised access or the accrual of unnecessary access levels.</t>
  </si>
  <si>
    <t>System password security</t>
  </si>
  <si>
    <t>Users' access credentials (eg a username and password or passphrase) are particularly valuable to attackers. A 'brute force' password attack is a common threat. You should:</t>
  </si>
  <si>
    <t>enforce regular password changes, and limit the number of failed login attempts;</t>
  </si>
  <si>
    <t>enable and actively encourage your users to choose a strong password; monitor user activity to detect any anomalous use (see Monitoring);</t>
  </si>
  <si>
    <t>reinforce that passwords are not written down or recorded in accessible locations/systems logs; and</t>
  </si>
  <si>
    <t>promptly disable passwords when a user changes duties or leaves the business.</t>
  </si>
  <si>
    <t>Malware protection</t>
  </si>
  <si>
    <t>Computers can be infected with malware (for example, viruses, worms, Trojans, spyware) via email attachments, websites and removable media. This can result in the loss or corruption of personal information. You should:</t>
  </si>
  <si>
    <t>install malware protection software to regularly scan your computer network in order to detect and prevent threats;</t>
  </si>
  <si>
    <t>make sure the software is kept up-to-date; and</t>
  </si>
  <si>
    <t>educate users about common threats.</t>
  </si>
  <si>
    <t>Back up and restoration</t>
  </si>
  <si>
    <t>You should take regular back-ups to help restore personal information in the event of disaster or hardware failure. The extent and frequency of back-ups should reflect the sensitivity and confidentiality of the personal information, and its criticality to the continued operation of the business. You should:</t>
  </si>
  <si>
    <t>establish a process to routinely back-up electronic information to help restore information in the event of disaster;</t>
  </si>
  <si>
    <t>ensure back-ups are kept in a secure location away from the business premises; and</t>
  </si>
  <si>
    <t>test the restoration of personal information regularly to check the effectiveness of the back-up process.</t>
  </si>
  <si>
    <t>Monitoring</t>
  </si>
  <si>
    <t>Monitoring and logging can help your business to detect and respond to external threats and any inappropriate use of information assets by staff. You should:</t>
  </si>
  <si>
    <t>establish a process to log and monitor user and system activity to identify and help prevent personal information breaches; continuously monitor inbound and outbound network traffic to identify unusual activity or trends that could indicate an attack;</t>
  </si>
  <si>
    <t>implement a mechanism to log user access to systems holding personal information in support of an access control policy;</t>
  </si>
  <si>
    <t>ensure all monitoring and logging complies with any legal or regulatory constraints; and</t>
  </si>
  <si>
    <t>make staff aware of any monitoring you undertake.</t>
  </si>
  <si>
    <t>Patch management</t>
  </si>
  <si>
    <t>Most popular software products contain technical vulnerabilities that can be exploited by attackers to gain unauthorised access to personal information held in your systems. You should:</t>
  </si>
  <si>
    <t>use the latest versions of operating systems, web browsers and applications; and</t>
  </si>
  <si>
    <t>ensure these are updated regularly to help prevent the exploitation of unpatched vulnerabilities.</t>
  </si>
  <si>
    <t>Boundary firewalls</t>
  </si>
  <si>
    <t>Attackers can gain unauthorised access to personal information if you do not protect the boundary between your computer network and the internet. A well configured firewall is your first line of defence against external attack and can help to prevent personal information breaches, for example, by blocking malware or hacking attempts. You should:</t>
  </si>
  <si>
    <t>install a firewall to monitor and restrict network traffic based on an agreed set of rules; and</t>
  </si>
  <si>
    <t>minimise the impact of personal information breaches by segmenting and limiting access to network components that contain personal information.</t>
  </si>
  <si>
    <t>For example, your web server should be separate from your main file server. If your website is compromised then the attacker will not have direct access to your central personal information store.</t>
  </si>
  <si>
    <t>High, critical we get this right</t>
  </si>
  <si>
    <t>Medium to high important we get this right</t>
  </si>
  <si>
    <t>Medium to low, first choice of optional items</t>
  </si>
  <si>
    <t>Low, nice to have, optional item</t>
  </si>
  <si>
    <t>priority</t>
  </si>
  <si>
    <t>name 1</t>
  </si>
  <si>
    <t>name 2</t>
  </si>
  <si>
    <t>name 3</t>
  </si>
  <si>
    <t>name 4</t>
  </si>
  <si>
    <t>name 5</t>
  </si>
  <si>
    <t>name 6</t>
  </si>
  <si>
    <t>name 7</t>
  </si>
  <si>
    <t>name 8</t>
  </si>
  <si>
    <t>name 9</t>
  </si>
  <si>
    <t>name 10</t>
  </si>
  <si>
    <t>Priority</t>
  </si>
  <si>
    <t>Assessment</t>
  </si>
  <si>
    <t>High assurance</t>
  </si>
  <si>
    <t>Reasonable assurance</t>
  </si>
  <si>
    <t>Limited assurance</t>
  </si>
  <si>
    <t>Very limited assurance</t>
  </si>
  <si>
    <t>Not applicable</t>
  </si>
  <si>
    <t>assurance</t>
  </si>
  <si>
    <t>Topic #</t>
  </si>
  <si>
    <t>Part B: Information Officer (Duties of Information Officer); Condition 7: Security Safeguards</t>
  </si>
  <si>
    <t>TOTAL RATINGS</t>
  </si>
  <si>
    <t>Total ratings</t>
  </si>
  <si>
    <t>Comments</t>
  </si>
  <si>
    <t>Notes</t>
  </si>
  <si>
    <t xml:space="preserve"> </t>
  </si>
  <si>
    <t>name 11</t>
  </si>
  <si>
    <t>name 12</t>
  </si>
  <si>
    <t>name 13</t>
  </si>
  <si>
    <t>name 14</t>
  </si>
  <si>
    <t>name 15</t>
  </si>
  <si>
    <t>name 16</t>
  </si>
  <si>
    <t>name 17</t>
  </si>
  <si>
    <t>name 18</t>
  </si>
  <si>
    <t>name 19</t>
  </si>
  <si>
    <t>name 20</t>
  </si>
  <si>
    <t>name</t>
  </si>
  <si>
    <t>Question #</t>
  </si>
  <si>
    <t>Introduction</t>
  </si>
  <si>
    <t xml:space="preserve">This tool has been adapted from the ICO SME Toolkit which is available under Open Government Licence for commercial and non-commercial use. Attributioon as required by the ICO: Information Commissioner’s Office, Data protection self assessment toolkit, 2016. licensed under the Open Government Licence. For more information please visit https://ico.org.uk/global/copyright-and-re-use-of-materials/ </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</si>
  <si>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</si>
  <si>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</si>
  <si>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</si>
  <si>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</si>
  <si>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</si>
  <si>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</si>
  <si>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</si>
  <si>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</si>
  <si>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 xml:space="preserve">This tool also allows ratings to be given for each of the assessment tiems in terms of who is repsonsible, by when the item must be actioned, the priority and the assessment. </t>
  </si>
  <si>
    <t>The ICO assurance rating scale is used.</t>
  </si>
  <si>
    <t>The assessment is supported  by two graphs for assurance and priority ratings.</t>
  </si>
  <si>
    <t>This Assessment Tool covers Information Security topics and can capture remedial action for each assessment item.</t>
  </si>
  <si>
    <t>8.1.</t>
  </si>
  <si>
    <t>Priority rating</t>
  </si>
  <si>
    <t>Priority count</t>
  </si>
  <si>
    <t>Assurance count</t>
  </si>
  <si>
    <t>Assurance rating</t>
  </si>
  <si>
    <t>Assurance score</t>
  </si>
  <si>
    <t>TOTAL APPLICABLE</t>
  </si>
  <si>
    <t>Max SCORE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</si>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</sst>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0" x14ac:knownFonts="1">
    <font>
      <sz val="11"/>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Arial"/>
      <family val="2"/>
    </font>
    <font>
      <sz val="8"/>
      <color indexed="81"/>
      <name val="Tahoma"/>
      <family val="2"/>
    </font>
    <font>
      <b/>
      <sz val="11"/>
      <color theme="1"/>
      <name val="Calibri"/>
      <family val="2"/>
      <scheme val="minor"/>
    </font>
    <font>
      <b/>
      <sz val="14"/>
      <color theme="1"/>
      <name val="Calibri"/>
      <family val="2"/>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76">
    <xf numFmtId="0" fontId="0" fillId="0" borderId="0" xfId="0"/>
    <xf numFmtId="0" fontId="6" fillId="0" borderId="0" xfId="0" applyFont="1" applyAlignment="1" applyProtection="1">
      <alignment horizontal="left" wrapText="1"/>
    </xf>
    <xf numFmtId="0" fontId="0" fillId="0" borderId="0" xfId="0" applyAlignment="1">
      <alignment horizontal="left"/>
    </xf>
    <xf numFmtId="0" fontId="0" fillId="0" borderId="1" xfId="0" applyBorder="1" applyAlignment="1">
      <alignment horizontal="left" vertical="top"/>
    </xf>
    <xf numFmtId="0" fontId="2" fillId="0" borderId="1" xfId="0" applyFont="1" applyBorder="1" applyAlignment="1" applyProtection="1">
      <alignment horizontal="left" vertical="top" wrapText="1"/>
      <protection locked="0"/>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1" xfId="0" applyBorder="1" applyAlignment="1" applyProtection="1">
      <alignment horizontal="left" vertical="top" wrapText="1"/>
      <protection locked="0"/>
    </xf>
    <xf numFmtId="0" fontId="0" fillId="0" borderId="1" xfId="0" applyBorder="1" applyAlignment="1">
      <alignment horizontal="right" vertical="top" wrapText="1"/>
    </xf>
    <xf numFmtId="0" fontId="0" fillId="0" borderId="1" xfId="0" applyBorder="1" applyAlignment="1" applyProtection="1">
      <alignment horizontal="center" vertical="top"/>
      <protection locked="0"/>
    </xf>
    <xf numFmtId="164" fontId="0" fillId="0" borderId="1" xfId="0" applyNumberFormat="1" applyBorder="1" applyAlignment="1">
      <alignment horizontal="left" vertical="top" wrapText="1"/>
    </xf>
    <xf numFmtId="164" fontId="0" fillId="0" borderId="1" xfId="0" applyNumberFormat="1" applyBorder="1" applyAlignment="1">
      <alignment horizontal="center" vertical="top"/>
    </xf>
    <xf numFmtId="0" fontId="0" fillId="0" borderId="1" xfId="0" applyBorder="1" applyAlignment="1" applyProtection="1">
      <alignment vertical="top" wrapText="1"/>
      <protection locked="0"/>
    </xf>
    <xf numFmtId="164" fontId="5" fillId="0" borderId="1" xfId="0" applyNumberFormat="1" applyFont="1" applyBorder="1" applyAlignment="1" applyProtection="1">
      <alignment horizontal="center" vertical="top" wrapText="1"/>
      <protection locked="0"/>
    </xf>
    <xf numFmtId="0" fontId="3" fillId="0" borderId="1" xfId="0" applyFont="1" applyBorder="1" applyAlignment="1">
      <alignment horizontal="left" vertical="top" wrapText="1"/>
    </xf>
    <xf numFmtId="0" fontId="0" fillId="0" borderId="1" xfId="0" applyBorder="1" applyAlignment="1" applyProtection="1">
      <alignment horizontal="center" vertical="top" wrapText="1"/>
      <protection locked="0"/>
    </xf>
    <xf numFmtId="0" fontId="3" fillId="0" borderId="1" xfId="0" applyFont="1" applyBorder="1" applyAlignment="1">
      <alignment horizontal="center" vertical="top" wrapText="1"/>
    </xf>
    <xf numFmtId="164" fontId="5" fillId="0" borderId="1" xfId="0" applyNumberFormat="1" applyFont="1" applyBorder="1" applyAlignment="1">
      <alignment horizontal="center" vertical="top" wrapText="1"/>
    </xf>
    <xf numFmtId="164" fontId="2" fillId="0" borderId="1" xfId="0" applyNumberFormat="1" applyFont="1" applyBorder="1" applyAlignment="1" applyProtection="1">
      <alignment horizontal="left" vertical="top" wrapText="1"/>
      <protection locked="0"/>
    </xf>
    <xf numFmtId="0" fontId="4" fillId="0" borderId="1" xfId="0" applyFont="1" applyBorder="1" applyAlignment="1">
      <alignment horizontal="center" vertical="top" wrapText="1"/>
    </xf>
    <xf numFmtId="0" fontId="5" fillId="0" borderId="1" xfId="0" applyFont="1" applyBorder="1" applyAlignment="1">
      <alignment horizontal="center" vertical="top" wrapText="1"/>
    </xf>
    <xf numFmtId="0" fontId="1" fillId="0" borderId="1" xfId="0" applyFont="1" applyBorder="1" applyAlignment="1">
      <alignment horizontal="left" vertical="top" wrapText="1"/>
    </xf>
    <xf numFmtId="0" fontId="8"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3" fillId="0" borderId="2" xfId="0" applyFont="1" applyBorder="1" applyAlignment="1">
      <alignment horizontal="center" vertical="top" wrapText="1"/>
    </xf>
    <xf numFmtId="0" fontId="2" fillId="0" borderId="2" xfId="0" applyFont="1"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0" xfId="0"/>
    <xf numFmtId="0" fontId="5" fillId="0" borderId="0" xfId="0" applyFont="1" applyAlignment="1">
      <alignment vertical="top"/>
    </xf>
    <xf numFmtId="0" fontId="2" fillId="0" borderId="0" xfId="0" applyFont="1" applyAlignment="1">
      <alignment horizontal="justify" vertical="top"/>
    </xf>
    <xf numFmtId="0" fontId="2" fillId="0" borderId="0" xfId="0" applyFont="1" applyAlignment="1">
      <alignment vertical="top" wrapText="1"/>
    </xf>
    <xf numFmtId="0" fontId="0" fillId="0" borderId="0" xfId="0" applyAlignment="1"/>
    <xf numFmtId="0" fontId="8" fillId="0" borderId="0" xfId="0" applyFont="1" applyAlignment="1">
      <alignment horizontal="right" vertical="top" wrapText="1"/>
    </xf>
    <xf numFmtId="0" fontId="0" fillId="0" borderId="0" xfId="0" applyAlignment="1" applyProtection="1">
      <alignment horizontal="center" vertical="top"/>
      <protection locked="0"/>
    </xf>
    <xf numFmtId="0" fontId="0" fillId="0" borderId="0" xfId="0" applyAlignment="1">
      <alignment horizontal="right" vertical="top"/>
    </xf>
    <xf numFmtId="0" fontId="0" fillId="0" borderId="0" xfId="0" applyAlignment="1">
      <alignment horizontal="center"/>
    </xf>
    <xf numFmtId="10" fontId="0" fillId="0" borderId="1" xfId="0" applyNumberFormat="1" applyBorder="1" applyAlignment="1">
      <alignment horizontal="center" vertical="top"/>
    </xf>
    <xf numFmtId="0" fontId="0" fillId="0" borderId="0" xfId="0" applyAlignment="1">
      <alignment horizontal="center" vertical="top"/>
    </xf>
    <xf numFmtId="0" fontId="9" fillId="0" borderId="0" xfId="0" applyFont="1" applyAlignment="1">
      <alignment horizontal="center" vertical="top" wrapText="1"/>
    </xf>
    <xf numFmtId="0" fontId="0" fillId="0" borderId="0" xfId="0" applyAlignment="1">
      <alignment vertical="center"/>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2" fillId="0" borderId="2" xfId="0" applyFont="1" applyBorder="1" applyAlignment="1" applyProtection="1">
      <alignment horizontal="center" vertical="top" wrapText="1"/>
      <protection locked="0"/>
    </xf>
    <xf numFmtId="0" fontId="0" fillId="0" borderId="3" xfId="0" applyBorder="1"/>
    <xf numFmtId="0" fontId="0" fillId="0" borderId="4" xfId="0" applyBorder="1"/>
    <xf numFmtId="164" fontId="2" fillId="0" borderId="2" xfId="0" applyNumberFormat="1" applyFont="1" applyBorder="1" applyAlignment="1" applyProtection="1">
      <alignment horizontal="left" vertical="top" wrapText="1"/>
      <protection locked="0"/>
    </xf>
    <xf numFmtId="164" fontId="2" fillId="0" borderId="3" xfId="0" applyNumberFormat="1" applyFont="1" applyBorder="1" applyAlignment="1" applyProtection="1">
      <alignment horizontal="left" vertical="top" wrapText="1"/>
      <protection locked="0"/>
    </xf>
    <xf numFmtId="164" fontId="2" fillId="0" borderId="4" xfId="0" applyNumberFormat="1" applyFont="1" applyBorder="1" applyAlignment="1" applyProtection="1">
      <alignment horizontal="left" vertical="top" wrapText="1"/>
      <protection locked="0"/>
    </xf>
    <xf numFmtId="0" fontId="0" fillId="0" borderId="2" xfId="0" applyBorder="1" applyAlignment="1" applyProtection="1">
      <alignment horizontal="center" vertical="top" wrapText="1"/>
      <protection locked="0"/>
    </xf>
    <xf numFmtId="0" fontId="0" fillId="0" borderId="3" xfId="0" applyBorder="1" applyAlignment="1" applyProtection="1">
      <alignment horizontal="center" vertical="top" wrapText="1"/>
      <protection locked="0"/>
    </xf>
    <xf numFmtId="0" fontId="0" fillId="0" borderId="4" xfId="0" applyBorder="1" applyAlignment="1" applyProtection="1">
      <alignment horizontal="center" vertical="top" wrapText="1"/>
      <protection locked="0"/>
    </xf>
    <xf numFmtId="0" fontId="0" fillId="0" borderId="6" xfId="0" applyBorder="1"/>
    <xf numFmtId="0" fontId="0" fillId="0" borderId="7" xfId="0" applyBorder="1"/>
    <xf numFmtId="0" fontId="3" fillId="0" borderId="8" xfId="0" applyFont="1" applyBorder="1" applyAlignment="1">
      <alignment horizontal="center" vertical="top" wrapText="1"/>
    </xf>
    <xf numFmtId="0" fontId="0" fillId="0" borderId="9" xfId="0" applyBorder="1"/>
    <xf numFmtId="0" fontId="0" fillId="0" borderId="10" xfId="0" applyBorder="1"/>
    <xf numFmtId="0" fontId="0" fillId="0" borderId="11" xfId="0" applyBorder="1"/>
    <xf numFmtId="0" fontId="0" fillId="0" borderId="0" xfId="0"/>
    <xf numFmtId="0" fontId="0" fillId="0" borderId="12" xfId="0" applyBorder="1"/>
    <xf numFmtId="0" fontId="0" fillId="0" borderId="13" xfId="0" applyBorder="1"/>
    <xf numFmtId="0" fontId="0" fillId="0" borderId="14" xfId="0" applyBorder="1"/>
    <xf numFmtId="0" fontId="0" fillId="0" borderId="15" xfId="0" applyBorder="1"/>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3" fillId="0" borderId="7" xfId="0" applyFont="1" applyBorder="1" applyAlignment="1">
      <alignment horizontal="center" vertical="top" wrapText="1"/>
    </xf>
  </cellXfs>
  <cellStyles count="1">
    <cellStyle name="Normal" xfId="0" builtinId="0"/>
  </cellStyles>
  <dxfs count="25">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s>
  <tableStyles count="0" defaultTableStyle="TableStyleMedium9" defaultPivotStyle="PivotStyleLight16"/>
  <colors>
    <mruColors>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Information security priority</a:t>
            </a:r>
          </a:p>
        </c:rich>
      </c:tx>
      <c:overlay val="0"/>
    </c:title>
    <c:autoTitleDeleted val="0"/>
    <c:plotArea>
      <c:layout/>
      <c:barChart>
        <c:barDir val="col"/>
        <c:grouping val="clustered"/>
        <c:varyColors val="0"/>
        <c:ser>
          <c:idx val="0"/>
          <c:order val="0"/>
          <c:invertIfNegative val="0"/>
          <c:cat>
            <c:strRef>
              <c:f>Assessment!$H$110:$H$115</c:f>
              <c:strCache>
                <c:ptCount val="6"/>
                <c:pt idx="0">
                  <c:v>Priority rating</c:v>
                </c:pt>
                <c:pt idx="1">
                  <c:v>High, critical we get this right</c:v>
                </c:pt>
                <c:pt idx="2">
                  <c:v>Medium to high important we get this right</c:v>
                </c:pt>
                <c:pt idx="3">
                  <c:v>Medium to low, first choice of optional items</c:v>
                </c:pt>
                <c:pt idx="4">
                  <c:v>Low, nice to have, optional item</c:v>
                </c:pt>
                <c:pt idx="5">
                  <c:v>Not applicable</c:v>
                </c:pt>
              </c:strCache>
            </c:strRef>
          </c:cat>
          <c:val>
            <c:numRef>
              <c:f>Assessment!$I$110:$I$115</c:f>
              <c:numCache>
                <c:formatCode>General</c:formatCode>
                <c:ptCount val="6"/>
                <c:pt idx="0" formatCode="[$-409]d/mmm/yy;@">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31856552"/>
        <c:axId val="332723424"/>
      </c:barChart>
      <c:catAx>
        <c:axId val="331856552"/>
        <c:scaling>
          <c:orientation val="minMax"/>
        </c:scaling>
        <c:delete val="0"/>
        <c:axPos val="b"/>
        <c:numFmt formatCode="General" sourceLinked="0"/>
        <c:majorTickMark val="out"/>
        <c:minorTickMark val="none"/>
        <c:tickLblPos val="nextTo"/>
        <c:crossAx val="332723424"/>
        <c:crosses val="autoZero"/>
        <c:auto val="1"/>
        <c:lblAlgn val="ctr"/>
        <c:lblOffset val="100"/>
        <c:noMultiLvlLbl val="0"/>
      </c:catAx>
      <c:valAx>
        <c:axId val="332723424"/>
        <c:scaling>
          <c:orientation val="minMax"/>
          <c:max val="70"/>
          <c:min val="0"/>
        </c:scaling>
        <c:delete val="0"/>
        <c:axPos val="l"/>
        <c:majorGridlines/>
        <c:numFmt formatCode="[$-409]d/mmm/yy;@" sourceLinked="1"/>
        <c:majorTickMark val="out"/>
        <c:minorTickMark val="none"/>
        <c:tickLblPos val="nextTo"/>
        <c:crossAx val="331856552"/>
        <c:crosses val="autoZero"/>
        <c:crossBetween val="between"/>
        <c:majorUnit val="10"/>
      </c:valAx>
    </c:plotArea>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u="none" strike="noStrike" baseline="0"/>
              <a:t>Information security </a:t>
            </a:r>
            <a:r>
              <a:rPr lang="en-US"/>
              <a:t>assessment</a:t>
            </a:r>
          </a:p>
        </c:rich>
      </c:tx>
      <c:overlay val="0"/>
    </c:title>
    <c:autoTitleDeleted val="0"/>
    <c:plotArea>
      <c:layout/>
      <c:barChart>
        <c:barDir val="col"/>
        <c:grouping val="clustered"/>
        <c:varyColors val="0"/>
        <c:ser>
          <c:idx val="0"/>
          <c:order val="0"/>
          <c:invertIfNegative val="0"/>
          <c:cat>
            <c:strRef>
              <c:f>Assessment!$K$110:$K$115</c:f>
              <c:strCache>
                <c:ptCount val="6"/>
                <c:pt idx="0">
                  <c:v>Assurance rating</c:v>
                </c:pt>
                <c:pt idx="1">
                  <c:v>High assurance</c:v>
                </c:pt>
                <c:pt idx="2">
                  <c:v>Reasonable assurance</c:v>
                </c:pt>
                <c:pt idx="3">
                  <c:v>Limited assurance</c:v>
                </c:pt>
                <c:pt idx="4">
                  <c:v>Very limited assurance</c:v>
                </c:pt>
                <c:pt idx="5">
                  <c:v>Not applicable</c:v>
                </c:pt>
              </c:strCache>
            </c:strRef>
          </c:cat>
          <c:val>
            <c:numRef>
              <c:f>Assessment!$J$110:$J$115</c:f>
              <c:numCache>
                <c:formatCode>General</c:formatCode>
                <c:ptCount val="6"/>
                <c:pt idx="0" formatCode="[$-409]d/mmm/yy;@">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149342992"/>
        <c:axId val="149343384"/>
      </c:barChart>
      <c:catAx>
        <c:axId val="149342992"/>
        <c:scaling>
          <c:orientation val="minMax"/>
        </c:scaling>
        <c:delete val="0"/>
        <c:axPos val="b"/>
        <c:numFmt formatCode="General" sourceLinked="0"/>
        <c:majorTickMark val="out"/>
        <c:minorTickMark val="none"/>
        <c:tickLblPos val="nextTo"/>
        <c:crossAx val="149343384"/>
        <c:crosses val="autoZero"/>
        <c:auto val="1"/>
        <c:lblAlgn val="ctr"/>
        <c:lblOffset val="100"/>
        <c:noMultiLvlLbl val="0"/>
      </c:catAx>
      <c:valAx>
        <c:axId val="149343384"/>
        <c:scaling>
          <c:orientation val="minMax"/>
          <c:max val="70"/>
          <c:min val="0"/>
        </c:scaling>
        <c:delete val="0"/>
        <c:axPos val="l"/>
        <c:majorGridlines/>
        <c:numFmt formatCode="[$-409]d/mmm/yy;@" sourceLinked="1"/>
        <c:majorTickMark val="out"/>
        <c:minorTickMark val="none"/>
        <c:tickLblPos val="nextTo"/>
        <c:crossAx val="149342992"/>
        <c:crosses val="autoZero"/>
        <c:crossBetween val="between"/>
        <c:majorUnit val="10"/>
      </c:valAx>
    </c:plotArea>
    <c:plotVisOnly val="1"/>
    <c:dispBlanksAs val="gap"/>
    <c:showDLblsOverMax val="0"/>
  </c:chart>
  <c:printSettings>
    <c:headerFooter/>
    <c:pageMargins b="0.75000000000000222" l="0.70000000000000062" r="0.70000000000000062" t="0.750000000000002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323850</xdr:colOff>
      <xdr:row>0</xdr:row>
      <xdr:rowOff>180975</xdr:rowOff>
    </xdr:from>
    <xdr:to>
      <xdr:col>8</xdr:col>
      <xdr:colOff>19050</xdr:colOff>
      <xdr:row>15</xdr:row>
      <xdr:rowOff>64558</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16</xdr:row>
      <xdr:rowOff>95250</xdr:rowOff>
    </xdr:from>
    <xdr:to>
      <xdr:col>8</xdr:col>
      <xdr:colOff>47625</xdr:colOff>
      <xdr:row>30</xdr:row>
      <xdr:rowOff>169333</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zoomScaleNormal="100" workbookViewId="0">
      <selection activeCell="A2" sqref="A2:A7"/>
    </sheetView>
  </sheetViews>
  <sheetFormatPr defaultRowHeight="15" x14ac:dyDescent="0.25"/>
  <cols>
    <col min="2" max="2" width="98.42578125" customWidth="1"/>
    <col min="3" max="3" width="22.28515625" customWidth="1"/>
  </cols>
  <sheetData>
    <row r="1" spans="1:3" ht="18.75" x14ac:dyDescent="0.25">
      <c r="A1" s="22"/>
      <c r="B1" s="39" t="s">
        <v>161</v>
      </c>
    </row>
    <row r="2" spans="1:3" s="24" customFormat="1" ht="30" x14ac:dyDescent="0.25">
      <c r="A2" s="22">
        <v>1</v>
      </c>
      <c r="B2" s="23" t="s">
        <v>174</v>
      </c>
    </row>
    <row r="3" spans="1:3" s="24" customFormat="1" ht="30" x14ac:dyDescent="0.25">
      <c r="A3" s="22">
        <v>2</v>
      </c>
      <c r="B3" s="23" t="s">
        <v>171</v>
      </c>
    </row>
    <row r="4" spans="1:3" s="24" customFormat="1" x14ac:dyDescent="0.25">
      <c r="A4" s="22">
        <v>3</v>
      </c>
      <c r="B4" s="23" t="s">
        <v>172</v>
      </c>
    </row>
    <row r="5" spans="1:3" s="24" customFormat="1" x14ac:dyDescent="0.25">
      <c r="A5" s="22">
        <v>4</v>
      </c>
      <c r="B5" s="23" t="s">
        <v>173</v>
      </c>
    </row>
    <row r="6" spans="1:3" ht="60" x14ac:dyDescent="0.25">
      <c r="A6" s="22">
        <v>5</v>
      </c>
      <c r="B6" s="23" t="s">
        <v>162</v>
      </c>
    </row>
    <row r="7" spans="1:3" x14ac:dyDescent="0.25">
      <c r="A7" s="22">
        <v>6</v>
      </c>
      <c r="B7" s="40" t="s">
        <v>183</v>
      </c>
    </row>
    <row r="8" spans="1:3" x14ac:dyDescent="0.25">
      <c r="B8" s="33" t="s">
        <v>168</v>
      </c>
      <c r="C8" s="34" t="s">
        <v>148</v>
      </c>
    </row>
    <row r="9" spans="1:3" x14ac:dyDescent="0.25">
      <c r="B9" s="33" t="s">
        <v>169</v>
      </c>
      <c r="C9" s="34"/>
    </row>
    <row r="10" spans="1:3" x14ac:dyDescent="0.25">
      <c r="B10" s="33" t="s">
        <v>170</v>
      </c>
      <c r="C10" s="34"/>
    </row>
  </sheetData>
  <sheetProtection selectLockedCells="1"/>
  <printOptions gridLines="1"/>
  <pageMargins left="0.70866141732283472" right="0.70866141732283472" top="0.74803149606299213" bottom="0.74803149606299213" header="0.31496062992125984" footer="0.31496062992125984"/>
  <pageSetup scale="94" orientation="landscape"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18"/>
  <sheetViews>
    <sheetView topLeftCell="G109" zoomScaleNormal="100" workbookViewId="0">
      <selection activeCell="J109" sqref="J109"/>
    </sheetView>
  </sheetViews>
  <sheetFormatPr defaultColWidth="25.140625" defaultRowHeight="15" x14ac:dyDescent="0.25"/>
  <cols>
    <col min="1" max="2" width="10" style="6" customWidth="1"/>
    <col min="3" max="3" width="17" style="3" customWidth="1"/>
    <col min="4" max="4" width="16.85546875" style="3" customWidth="1"/>
    <col min="5" max="5" width="23.7109375" style="3" customWidth="1"/>
    <col min="6" max="6" width="33.42578125" style="3" customWidth="1"/>
    <col min="7" max="7" width="25.140625" style="3"/>
    <col min="8" max="8" width="28" style="10" customWidth="1"/>
    <col min="9" max="9" width="25.140625" style="11"/>
    <col min="10" max="10" width="28.85546875" style="11" customWidth="1"/>
    <col min="11" max="11" width="30.7109375" style="12" customWidth="1"/>
    <col min="12" max="16384" width="25.140625" style="3"/>
  </cols>
  <sheetData>
    <row r="1" spans="1:11" ht="31.5" x14ac:dyDescent="0.25">
      <c r="A1" s="19" t="s">
        <v>142</v>
      </c>
      <c r="B1" s="19" t="s">
        <v>160</v>
      </c>
      <c r="C1" s="19" t="s">
        <v>0</v>
      </c>
      <c r="D1" s="19" t="s">
        <v>1</v>
      </c>
      <c r="E1" s="19" t="s">
        <v>2</v>
      </c>
      <c r="F1" s="19" t="s">
        <v>3</v>
      </c>
      <c r="G1" s="20" t="s">
        <v>4</v>
      </c>
      <c r="H1" s="17" t="s">
        <v>5</v>
      </c>
      <c r="I1" s="17" t="s">
        <v>134</v>
      </c>
      <c r="J1" s="17" t="s">
        <v>135</v>
      </c>
      <c r="K1" s="13" t="s">
        <v>146</v>
      </c>
    </row>
    <row r="2" spans="1:11" ht="31.5" x14ac:dyDescent="0.25">
      <c r="A2" s="19" t="s">
        <v>142</v>
      </c>
      <c r="B2" s="19" t="s">
        <v>160</v>
      </c>
      <c r="C2" s="19" t="s">
        <v>0</v>
      </c>
      <c r="D2" s="19" t="s">
        <v>1</v>
      </c>
      <c r="E2" s="19" t="s">
        <v>2</v>
      </c>
      <c r="F2" s="19" t="s">
        <v>3</v>
      </c>
      <c r="G2" s="20" t="s">
        <v>4</v>
      </c>
      <c r="H2" s="17" t="s">
        <v>5</v>
      </c>
      <c r="I2" s="17" t="s">
        <v>134</v>
      </c>
      <c r="J2" s="17" t="s">
        <v>135</v>
      </c>
      <c r="K2" s="13" t="s">
        <v>146</v>
      </c>
    </row>
    <row r="3" spans="1:11" ht="31.5" x14ac:dyDescent="0.25">
      <c r="A3" s="16">
        <v>1</v>
      </c>
      <c r="B3" s="16"/>
      <c r="C3" s="21" t="s">
        <v>17</v>
      </c>
      <c r="D3" s="14" t="s">
        <v>18</v>
      </c>
      <c r="E3" s="14" t="s">
        <v>9</v>
      </c>
      <c r="F3" s="41" t="s">
        <v>19</v>
      </c>
      <c r="G3" s="42"/>
      <c r="H3" s="42"/>
      <c r="I3" s="42"/>
      <c r="J3" s="43"/>
    </row>
    <row r="4" spans="1:11" ht="78.75" x14ac:dyDescent="0.25">
      <c r="A4" s="16">
        <v>1</v>
      </c>
      <c r="B4" s="16">
        <v>1.1000000000000001</v>
      </c>
      <c r="C4" s="21" t="s">
        <v>17</v>
      </c>
      <c r="D4" s="14" t="s">
        <v>18</v>
      </c>
      <c r="E4" s="14" t="s">
        <v>20</v>
      </c>
      <c r="F4" s="14" t="s">
        <v>21</v>
      </c>
      <c r="G4" s="4" t="s">
        <v>148</v>
      </c>
      <c r="H4" s="18"/>
      <c r="I4" s="15"/>
      <c r="J4" s="15"/>
    </row>
    <row r="5" spans="1:11" ht="129" customHeight="1" x14ac:dyDescent="0.25">
      <c r="A5" s="16">
        <v>1</v>
      </c>
      <c r="B5" s="16">
        <v>1.2</v>
      </c>
      <c r="C5" s="21" t="s">
        <v>17</v>
      </c>
      <c r="D5" s="14" t="s">
        <v>18</v>
      </c>
      <c r="E5" s="14" t="s">
        <v>22</v>
      </c>
      <c r="F5" s="14" t="s">
        <v>23</v>
      </c>
      <c r="G5" s="26" t="s">
        <v>148</v>
      </c>
      <c r="H5" s="18"/>
      <c r="I5" s="15"/>
      <c r="J5" s="15"/>
    </row>
    <row r="6" spans="1:11" ht="47.25" x14ac:dyDescent="0.25">
      <c r="A6" s="16">
        <v>1</v>
      </c>
      <c r="B6" s="16">
        <v>1.3</v>
      </c>
      <c r="C6" s="21" t="s">
        <v>17</v>
      </c>
      <c r="D6" s="14" t="s">
        <v>18</v>
      </c>
      <c r="E6" s="14" t="s">
        <v>8</v>
      </c>
      <c r="F6" s="14" t="s">
        <v>24</v>
      </c>
      <c r="G6" s="4" t="s">
        <v>148</v>
      </c>
      <c r="H6" s="18"/>
      <c r="I6" s="15"/>
      <c r="J6" s="15"/>
    </row>
    <row r="7" spans="1:11" ht="47.25" x14ac:dyDescent="0.25">
      <c r="A7" s="16">
        <v>1</v>
      </c>
      <c r="B7" s="16">
        <v>1.4</v>
      </c>
      <c r="C7" s="21" t="s">
        <v>17</v>
      </c>
      <c r="D7" s="14" t="s">
        <v>18</v>
      </c>
      <c r="E7" s="14" t="s">
        <v>8</v>
      </c>
      <c r="F7" s="14" t="s">
        <v>25</v>
      </c>
      <c r="G7" s="4" t="s">
        <v>148</v>
      </c>
      <c r="H7" s="18"/>
      <c r="I7" s="15"/>
      <c r="J7" s="15"/>
    </row>
    <row r="8" spans="1:11" ht="78.75" x14ac:dyDescent="0.25">
      <c r="A8" s="16">
        <v>1</v>
      </c>
      <c r="B8" s="16">
        <v>1.5</v>
      </c>
      <c r="C8" s="21" t="s">
        <v>17</v>
      </c>
      <c r="D8" s="14" t="s">
        <v>18</v>
      </c>
      <c r="E8" s="14" t="s">
        <v>8</v>
      </c>
      <c r="F8" s="14" t="s">
        <v>26</v>
      </c>
      <c r="G8" s="4" t="s">
        <v>148</v>
      </c>
      <c r="H8" s="18"/>
      <c r="I8" s="15"/>
      <c r="J8" s="15"/>
    </row>
    <row r="9" spans="1:11" ht="61.5" customHeight="1" x14ac:dyDescent="0.25">
      <c r="A9" s="16">
        <v>1</v>
      </c>
      <c r="B9" s="25">
        <v>1.6</v>
      </c>
      <c r="C9" s="21" t="s">
        <v>17</v>
      </c>
      <c r="D9" s="14" t="s">
        <v>18</v>
      </c>
      <c r="E9" s="14" t="s">
        <v>27</v>
      </c>
      <c r="F9" s="14" t="s">
        <v>28</v>
      </c>
      <c r="G9" s="26" t="s">
        <v>148</v>
      </c>
      <c r="H9" s="18"/>
      <c r="I9" s="15"/>
      <c r="J9" s="15"/>
      <c r="K9" s="27"/>
    </row>
    <row r="10" spans="1:11" ht="31.5" x14ac:dyDescent="0.25">
      <c r="A10" s="19" t="s">
        <v>142</v>
      </c>
      <c r="B10" s="19" t="s">
        <v>160</v>
      </c>
      <c r="C10" s="19" t="s">
        <v>0</v>
      </c>
      <c r="D10" s="19" t="s">
        <v>1</v>
      </c>
      <c r="E10" s="19" t="s">
        <v>2</v>
      </c>
      <c r="F10" s="19" t="s">
        <v>3</v>
      </c>
      <c r="G10" s="20" t="s">
        <v>4</v>
      </c>
      <c r="H10" s="17" t="s">
        <v>5</v>
      </c>
      <c r="I10" s="17" t="s">
        <v>134</v>
      </c>
      <c r="J10" s="17" t="s">
        <v>135</v>
      </c>
      <c r="K10" s="13" t="s">
        <v>146</v>
      </c>
    </row>
    <row r="11" spans="1:11" ht="31.5" x14ac:dyDescent="0.25">
      <c r="A11" s="16">
        <v>2</v>
      </c>
      <c r="B11" s="16"/>
      <c r="C11" s="21" t="s">
        <v>17</v>
      </c>
      <c r="D11" s="14" t="s">
        <v>29</v>
      </c>
      <c r="E11" s="14" t="s">
        <v>8</v>
      </c>
      <c r="F11" s="41" t="s">
        <v>30</v>
      </c>
      <c r="G11" s="42"/>
      <c r="H11" s="42"/>
      <c r="I11" s="42"/>
      <c r="J11" s="43"/>
    </row>
    <row r="12" spans="1:11" ht="63" x14ac:dyDescent="0.25">
      <c r="A12" s="16">
        <v>2</v>
      </c>
      <c r="B12" s="16">
        <v>2.1</v>
      </c>
      <c r="C12" s="21" t="s">
        <v>17</v>
      </c>
      <c r="D12" s="14" t="s">
        <v>29</v>
      </c>
      <c r="E12" s="14" t="s">
        <v>8</v>
      </c>
      <c r="F12" s="14" t="s">
        <v>31</v>
      </c>
      <c r="G12" s="4" t="s">
        <v>148</v>
      </c>
      <c r="H12" s="18"/>
      <c r="I12" s="15"/>
      <c r="J12" s="15"/>
    </row>
    <row r="13" spans="1:11" ht="85.5" customHeight="1" x14ac:dyDescent="0.25">
      <c r="A13" s="16">
        <v>2</v>
      </c>
      <c r="B13" s="16">
        <v>2.2000000000000002</v>
      </c>
      <c r="C13" s="21" t="s">
        <v>17</v>
      </c>
      <c r="D13" s="14" t="s">
        <v>29</v>
      </c>
      <c r="E13" s="14" t="s">
        <v>8</v>
      </c>
      <c r="F13" s="14" t="s">
        <v>32</v>
      </c>
      <c r="G13" s="4" t="s">
        <v>148</v>
      </c>
      <c r="H13" s="18"/>
      <c r="I13" s="15"/>
      <c r="J13" s="15"/>
    </row>
    <row r="14" spans="1:11" ht="65.25" customHeight="1" x14ac:dyDescent="0.25">
      <c r="A14" s="16">
        <v>2</v>
      </c>
      <c r="B14" s="16">
        <v>2.2999999999999998</v>
      </c>
      <c r="C14" s="21" t="s">
        <v>17</v>
      </c>
      <c r="D14" s="14" t="s">
        <v>29</v>
      </c>
      <c r="E14" s="14" t="s">
        <v>8</v>
      </c>
      <c r="F14" s="14" t="s">
        <v>33</v>
      </c>
      <c r="G14" s="4" t="s">
        <v>148</v>
      </c>
      <c r="H14" s="18"/>
      <c r="I14" s="15"/>
      <c r="J14" s="15"/>
    </row>
    <row r="15" spans="1:11" ht="31.5" x14ac:dyDescent="0.25">
      <c r="A15" s="19" t="s">
        <v>142</v>
      </c>
      <c r="B15" s="19" t="s">
        <v>160</v>
      </c>
      <c r="C15" s="19" t="s">
        <v>0</v>
      </c>
      <c r="D15" s="19" t="s">
        <v>1</v>
      </c>
      <c r="E15" s="19" t="s">
        <v>2</v>
      </c>
      <c r="F15" s="19" t="s">
        <v>3</v>
      </c>
      <c r="G15" s="20" t="s">
        <v>4</v>
      </c>
      <c r="H15" s="17" t="s">
        <v>5</v>
      </c>
      <c r="I15" s="17" t="s">
        <v>134</v>
      </c>
      <c r="J15" s="17" t="s">
        <v>135</v>
      </c>
      <c r="K15" s="13" t="s">
        <v>146</v>
      </c>
    </row>
    <row r="16" spans="1:11" ht="47.25" x14ac:dyDescent="0.25">
      <c r="A16" s="16">
        <v>3</v>
      </c>
      <c r="B16" s="16"/>
      <c r="C16" s="21" t="s">
        <v>17</v>
      </c>
      <c r="D16" s="14" t="s">
        <v>34</v>
      </c>
      <c r="E16" s="14" t="s">
        <v>8</v>
      </c>
      <c r="F16" s="41" t="s">
        <v>35</v>
      </c>
      <c r="G16" s="42"/>
      <c r="H16" s="42"/>
      <c r="I16" s="42"/>
      <c r="J16" s="43"/>
    </row>
    <row r="17" spans="1:11" ht="63" x14ac:dyDescent="0.25">
      <c r="A17" s="16">
        <v>3</v>
      </c>
      <c r="B17" s="16">
        <v>3.1</v>
      </c>
      <c r="C17" s="21" t="s">
        <v>17</v>
      </c>
      <c r="D17" s="14" t="s">
        <v>34</v>
      </c>
      <c r="E17" s="14" t="s">
        <v>8</v>
      </c>
      <c r="F17" s="14" t="s">
        <v>36</v>
      </c>
      <c r="G17" s="4" t="s">
        <v>148</v>
      </c>
      <c r="H17" s="18"/>
      <c r="I17" s="15"/>
      <c r="J17" s="15"/>
    </row>
    <row r="18" spans="1:11" ht="47.25" x14ac:dyDescent="0.25">
      <c r="A18" s="16">
        <v>3</v>
      </c>
      <c r="B18" s="16">
        <v>3.2</v>
      </c>
      <c r="C18" s="21" t="s">
        <v>17</v>
      </c>
      <c r="D18" s="14" t="s">
        <v>34</v>
      </c>
      <c r="E18" s="14" t="s">
        <v>8</v>
      </c>
      <c r="F18" s="14" t="s">
        <v>10</v>
      </c>
      <c r="G18" s="4" t="s">
        <v>148</v>
      </c>
      <c r="H18" s="18"/>
      <c r="I18" s="15"/>
      <c r="J18" s="15"/>
    </row>
    <row r="19" spans="1:11" ht="63" x14ac:dyDescent="0.25">
      <c r="A19" s="16">
        <v>3</v>
      </c>
      <c r="B19" s="16">
        <v>3.3</v>
      </c>
      <c r="C19" s="21" t="s">
        <v>17</v>
      </c>
      <c r="D19" s="14" t="s">
        <v>34</v>
      </c>
      <c r="E19" s="14" t="s">
        <v>8</v>
      </c>
      <c r="F19" s="14" t="s">
        <v>37</v>
      </c>
      <c r="G19" s="4" t="s">
        <v>148</v>
      </c>
      <c r="H19" s="18"/>
      <c r="I19" s="15"/>
      <c r="J19" s="15"/>
    </row>
    <row r="20" spans="1:11" ht="31.5" x14ac:dyDescent="0.25">
      <c r="A20" s="19" t="s">
        <v>142</v>
      </c>
      <c r="B20" s="19" t="s">
        <v>160</v>
      </c>
      <c r="C20" s="19" t="s">
        <v>0</v>
      </c>
      <c r="D20" s="19" t="s">
        <v>1</v>
      </c>
      <c r="E20" s="19" t="s">
        <v>2</v>
      </c>
      <c r="F20" s="19" t="s">
        <v>3</v>
      </c>
      <c r="G20" s="20" t="s">
        <v>4</v>
      </c>
      <c r="H20" s="17" t="s">
        <v>5</v>
      </c>
      <c r="I20" s="17" t="s">
        <v>134</v>
      </c>
      <c r="J20" s="17" t="s">
        <v>135</v>
      </c>
      <c r="K20" s="13" t="s">
        <v>146</v>
      </c>
    </row>
    <row r="21" spans="1:11" ht="31.5" x14ac:dyDescent="0.25">
      <c r="A21" s="16">
        <v>4</v>
      </c>
      <c r="B21" s="16"/>
      <c r="C21" s="21" t="s">
        <v>17</v>
      </c>
      <c r="D21" s="14" t="s">
        <v>7</v>
      </c>
      <c r="E21" s="14" t="s">
        <v>8</v>
      </c>
      <c r="F21" s="41" t="s">
        <v>38</v>
      </c>
      <c r="G21" s="42"/>
      <c r="H21" s="42"/>
      <c r="I21" s="42"/>
      <c r="J21" s="43"/>
    </row>
    <row r="22" spans="1:11" ht="110.25" x14ac:dyDescent="0.25">
      <c r="A22" s="16">
        <v>4</v>
      </c>
      <c r="B22" s="16">
        <v>4.0999999999999996</v>
      </c>
      <c r="C22" s="21" t="s">
        <v>17</v>
      </c>
      <c r="D22" s="14" t="s">
        <v>7</v>
      </c>
      <c r="E22" s="14" t="s">
        <v>39</v>
      </c>
      <c r="F22" s="14" t="s">
        <v>40</v>
      </c>
      <c r="G22" s="4" t="s">
        <v>148</v>
      </c>
      <c r="H22" s="18"/>
      <c r="I22" s="15"/>
      <c r="J22" s="15"/>
    </row>
    <row r="23" spans="1:11" ht="78.75" x14ac:dyDescent="0.25">
      <c r="A23" s="16">
        <v>4</v>
      </c>
      <c r="B23" s="16">
        <v>4.2</v>
      </c>
      <c r="C23" s="21" t="s">
        <v>17</v>
      </c>
      <c r="D23" s="14" t="s">
        <v>7</v>
      </c>
      <c r="E23" s="14" t="s">
        <v>8</v>
      </c>
      <c r="F23" s="14" t="s">
        <v>41</v>
      </c>
      <c r="G23" s="4" t="s">
        <v>148</v>
      </c>
      <c r="H23" s="18"/>
      <c r="I23" s="15"/>
      <c r="J23" s="15"/>
    </row>
    <row r="24" spans="1:11" ht="138.75" customHeight="1" x14ac:dyDescent="0.25">
      <c r="A24" s="16">
        <v>4</v>
      </c>
      <c r="B24" s="16">
        <v>4.3</v>
      </c>
      <c r="C24" s="21" t="s">
        <v>17</v>
      </c>
      <c r="D24" s="14" t="s">
        <v>7</v>
      </c>
      <c r="E24" s="14" t="s">
        <v>9</v>
      </c>
      <c r="F24" s="14" t="s">
        <v>42</v>
      </c>
      <c r="G24" s="26" t="s">
        <v>148</v>
      </c>
      <c r="H24" s="18"/>
      <c r="I24" s="15"/>
      <c r="J24" s="15"/>
    </row>
    <row r="25" spans="1:11" ht="31.5" x14ac:dyDescent="0.25">
      <c r="A25" s="19" t="s">
        <v>142</v>
      </c>
      <c r="B25" s="19" t="s">
        <v>160</v>
      </c>
      <c r="C25" s="19" t="s">
        <v>0</v>
      </c>
      <c r="D25" s="19" t="s">
        <v>1</v>
      </c>
      <c r="E25" s="19" t="s">
        <v>2</v>
      </c>
      <c r="F25" s="19" t="s">
        <v>3</v>
      </c>
      <c r="G25" s="20" t="s">
        <v>4</v>
      </c>
      <c r="H25" s="17" t="s">
        <v>5</v>
      </c>
      <c r="I25" s="17" t="s">
        <v>134</v>
      </c>
      <c r="J25" s="17" t="s">
        <v>135</v>
      </c>
      <c r="K25" s="13" t="s">
        <v>146</v>
      </c>
    </row>
    <row r="26" spans="1:11" ht="31.5" x14ac:dyDescent="0.25">
      <c r="A26" s="16">
        <v>5</v>
      </c>
      <c r="B26" s="16"/>
      <c r="C26" s="21" t="s">
        <v>17</v>
      </c>
      <c r="D26" s="14" t="s">
        <v>43</v>
      </c>
      <c r="E26" s="14" t="s">
        <v>8</v>
      </c>
      <c r="F26" s="41" t="s">
        <v>44</v>
      </c>
      <c r="G26" s="42"/>
      <c r="H26" s="42"/>
      <c r="I26" s="42"/>
      <c r="J26" s="43"/>
    </row>
    <row r="27" spans="1:11" ht="78.75" x14ac:dyDescent="0.25">
      <c r="A27" s="16">
        <v>5</v>
      </c>
      <c r="B27" s="16">
        <v>5.0999999999999996</v>
      </c>
      <c r="C27" s="21" t="s">
        <v>17</v>
      </c>
      <c r="D27" s="14" t="s">
        <v>43</v>
      </c>
      <c r="E27" s="14" t="s">
        <v>8</v>
      </c>
      <c r="F27" s="14" t="s">
        <v>45</v>
      </c>
      <c r="G27" s="4" t="s">
        <v>148</v>
      </c>
      <c r="H27" s="18"/>
      <c r="I27" s="15"/>
      <c r="J27" s="15"/>
    </row>
    <row r="28" spans="1:11" ht="47.25" x14ac:dyDescent="0.25">
      <c r="A28" s="16">
        <v>5</v>
      </c>
      <c r="B28" s="16">
        <v>52</v>
      </c>
      <c r="C28" s="21" t="s">
        <v>17</v>
      </c>
      <c r="D28" s="14" t="s">
        <v>43</v>
      </c>
      <c r="E28" s="14" t="s">
        <v>8</v>
      </c>
      <c r="F28" s="14" t="s">
        <v>46</v>
      </c>
      <c r="G28" s="4" t="s">
        <v>148</v>
      </c>
      <c r="H28" s="18"/>
      <c r="I28" s="15"/>
      <c r="J28" s="15"/>
    </row>
    <row r="29" spans="1:11" ht="31.5" x14ac:dyDescent="0.25">
      <c r="A29" s="19" t="s">
        <v>142</v>
      </c>
      <c r="B29" s="19" t="s">
        <v>160</v>
      </c>
      <c r="C29" s="19" t="s">
        <v>0</v>
      </c>
      <c r="D29" s="19" t="s">
        <v>1</v>
      </c>
      <c r="E29" s="19" t="s">
        <v>2</v>
      </c>
      <c r="F29" s="19" t="s">
        <v>3</v>
      </c>
      <c r="G29" s="20" t="s">
        <v>4</v>
      </c>
      <c r="H29" s="17" t="s">
        <v>5</v>
      </c>
      <c r="I29" s="17" t="s">
        <v>134</v>
      </c>
      <c r="J29" s="17" t="s">
        <v>135</v>
      </c>
      <c r="K29" s="13" t="s">
        <v>146</v>
      </c>
    </row>
    <row r="30" spans="1:11" ht="31.5" x14ac:dyDescent="0.25">
      <c r="A30" s="16">
        <v>6</v>
      </c>
      <c r="B30" s="16"/>
      <c r="C30" s="21" t="s">
        <v>17</v>
      </c>
      <c r="D30" s="14" t="s">
        <v>47</v>
      </c>
      <c r="E30" s="14" t="s">
        <v>8</v>
      </c>
      <c r="F30" s="41" t="s">
        <v>48</v>
      </c>
      <c r="G30" s="42"/>
      <c r="H30" s="42"/>
      <c r="I30" s="42"/>
      <c r="J30" s="43"/>
    </row>
    <row r="31" spans="1:11" ht="63" x14ac:dyDescent="0.25">
      <c r="A31" s="16">
        <v>6</v>
      </c>
      <c r="B31" s="3">
        <v>6.1</v>
      </c>
      <c r="C31" s="21" t="s">
        <v>17</v>
      </c>
      <c r="D31" s="14" t="s">
        <v>47</v>
      </c>
      <c r="E31" s="14" t="s">
        <v>8</v>
      </c>
      <c r="F31" s="14" t="s">
        <v>49</v>
      </c>
      <c r="G31" s="4" t="s">
        <v>148</v>
      </c>
      <c r="H31" s="18"/>
      <c r="I31" s="15"/>
      <c r="J31" s="15"/>
    </row>
    <row r="32" spans="1:11" ht="94.5" x14ac:dyDescent="0.25">
      <c r="A32" s="16">
        <v>6</v>
      </c>
      <c r="B32" s="3">
        <v>6.2</v>
      </c>
      <c r="C32" s="21" t="s">
        <v>17</v>
      </c>
      <c r="D32" s="14" t="s">
        <v>47</v>
      </c>
      <c r="E32" s="14" t="s">
        <v>143</v>
      </c>
      <c r="F32" s="14" t="s">
        <v>50</v>
      </c>
      <c r="G32" s="4" t="s">
        <v>148</v>
      </c>
      <c r="H32" s="18"/>
      <c r="I32" s="15"/>
      <c r="J32" s="15"/>
    </row>
    <row r="33" spans="1:11" ht="74.25" customHeight="1" x14ac:dyDescent="0.25">
      <c r="A33" s="16">
        <v>6</v>
      </c>
      <c r="B33" s="3">
        <v>6.3</v>
      </c>
      <c r="C33" s="21" t="s">
        <v>17</v>
      </c>
      <c r="D33" s="14" t="s">
        <v>47</v>
      </c>
      <c r="E33" s="14" t="s">
        <v>8</v>
      </c>
      <c r="F33" s="14" t="s">
        <v>51</v>
      </c>
      <c r="G33" s="26" t="s">
        <v>148</v>
      </c>
      <c r="H33" s="18"/>
      <c r="I33" s="15"/>
      <c r="J33" s="15"/>
    </row>
    <row r="34" spans="1:11" ht="63" x14ac:dyDescent="0.25">
      <c r="A34" s="16">
        <v>6</v>
      </c>
      <c r="B34" s="3">
        <v>6.4</v>
      </c>
      <c r="C34" s="21" t="s">
        <v>17</v>
      </c>
      <c r="D34" s="14" t="s">
        <v>47</v>
      </c>
      <c r="E34" s="14" t="s">
        <v>6</v>
      </c>
      <c r="F34" s="14" t="s">
        <v>52</v>
      </c>
      <c r="G34" s="4" t="s">
        <v>148</v>
      </c>
      <c r="H34" s="18"/>
      <c r="I34" s="15"/>
      <c r="J34" s="15"/>
    </row>
    <row r="35" spans="1:11" ht="31.5" x14ac:dyDescent="0.25">
      <c r="A35" s="19" t="s">
        <v>142</v>
      </c>
      <c r="B35" s="19" t="s">
        <v>160</v>
      </c>
      <c r="C35" s="19" t="s">
        <v>0</v>
      </c>
      <c r="D35" s="19" t="s">
        <v>1</v>
      </c>
      <c r="E35" s="19" t="s">
        <v>2</v>
      </c>
      <c r="F35" s="19" t="s">
        <v>3</v>
      </c>
      <c r="G35" s="20" t="s">
        <v>4</v>
      </c>
      <c r="H35" s="17" t="s">
        <v>5</v>
      </c>
      <c r="I35" s="17" t="s">
        <v>134</v>
      </c>
      <c r="J35" s="17" t="s">
        <v>135</v>
      </c>
      <c r="K35" s="13" t="s">
        <v>146</v>
      </c>
    </row>
    <row r="36" spans="1:11" ht="31.5" x14ac:dyDescent="0.25">
      <c r="A36" s="16">
        <v>7</v>
      </c>
      <c r="B36" s="16"/>
      <c r="C36" s="21" t="s">
        <v>17</v>
      </c>
      <c r="D36" s="14" t="s">
        <v>53</v>
      </c>
      <c r="E36" s="14" t="s">
        <v>8</v>
      </c>
      <c r="F36" s="41" t="s">
        <v>54</v>
      </c>
      <c r="G36" s="42"/>
      <c r="H36" s="42"/>
      <c r="I36" s="42"/>
      <c r="J36" s="43"/>
    </row>
    <row r="37" spans="1:11" ht="78.75" x14ac:dyDescent="0.25">
      <c r="A37" s="16">
        <v>7</v>
      </c>
      <c r="B37" s="16">
        <v>7.1</v>
      </c>
      <c r="C37" s="21" t="s">
        <v>17</v>
      </c>
      <c r="D37" s="14" t="s">
        <v>53</v>
      </c>
      <c r="E37" s="14" t="s">
        <v>8</v>
      </c>
      <c r="F37" s="14" t="s">
        <v>55</v>
      </c>
      <c r="G37" s="4" t="s">
        <v>148</v>
      </c>
      <c r="H37" s="18"/>
      <c r="I37" s="15"/>
      <c r="J37" s="15"/>
    </row>
    <row r="38" spans="1:11" ht="94.5" x14ac:dyDescent="0.25">
      <c r="A38" s="16">
        <v>7</v>
      </c>
      <c r="B38" s="16">
        <v>7.2</v>
      </c>
      <c r="C38" s="21" t="s">
        <v>17</v>
      </c>
      <c r="D38" s="14" t="s">
        <v>53</v>
      </c>
      <c r="E38" s="14" t="s">
        <v>8</v>
      </c>
      <c r="F38" s="14" t="s">
        <v>56</v>
      </c>
      <c r="G38" s="4" t="s">
        <v>148</v>
      </c>
      <c r="H38" s="18"/>
      <c r="I38" s="15"/>
      <c r="J38" s="15"/>
    </row>
    <row r="39" spans="1:11" ht="31.5" x14ac:dyDescent="0.25">
      <c r="A39" s="16">
        <v>7</v>
      </c>
      <c r="B39" s="16">
        <v>7.3</v>
      </c>
      <c r="C39" s="21" t="s">
        <v>17</v>
      </c>
      <c r="D39" s="14" t="s">
        <v>53</v>
      </c>
      <c r="E39" s="14" t="s">
        <v>8</v>
      </c>
      <c r="F39" s="14" t="s">
        <v>57</v>
      </c>
      <c r="G39" s="4" t="s">
        <v>148</v>
      </c>
      <c r="H39" s="18"/>
      <c r="I39" s="15"/>
      <c r="J39" s="15"/>
    </row>
    <row r="40" spans="1:11" ht="78.75" x14ac:dyDescent="0.25">
      <c r="A40" s="16">
        <v>7</v>
      </c>
      <c r="B40" s="16">
        <v>7.4</v>
      </c>
      <c r="C40" s="21" t="s">
        <v>17</v>
      </c>
      <c r="D40" s="14" t="s">
        <v>53</v>
      </c>
      <c r="E40" s="14" t="s">
        <v>8</v>
      </c>
      <c r="F40" s="14" t="s">
        <v>58</v>
      </c>
      <c r="G40" s="4" t="s">
        <v>148</v>
      </c>
      <c r="H40" s="18"/>
      <c r="I40" s="15"/>
      <c r="J40" s="15"/>
    </row>
    <row r="41" spans="1:11" ht="31.5" x14ac:dyDescent="0.25">
      <c r="A41" s="19" t="s">
        <v>142</v>
      </c>
      <c r="B41" s="19" t="s">
        <v>160</v>
      </c>
      <c r="C41" s="19" t="s">
        <v>0</v>
      </c>
      <c r="D41" s="19" t="s">
        <v>1</v>
      </c>
      <c r="E41" s="19" t="s">
        <v>2</v>
      </c>
      <c r="F41" s="19" t="s">
        <v>3</v>
      </c>
      <c r="G41" s="20" t="s">
        <v>4</v>
      </c>
      <c r="H41" s="17" t="s">
        <v>5</v>
      </c>
      <c r="I41" s="17" t="s">
        <v>134</v>
      </c>
      <c r="J41" s="17" t="s">
        <v>135</v>
      </c>
      <c r="K41" s="13" t="s">
        <v>146</v>
      </c>
    </row>
    <row r="42" spans="1:11" ht="31.5" x14ac:dyDescent="0.25">
      <c r="A42" s="16">
        <v>8</v>
      </c>
      <c r="B42" s="16"/>
      <c r="C42" s="21" t="s">
        <v>17</v>
      </c>
      <c r="D42" s="14" t="s">
        <v>59</v>
      </c>
      <c r="E42" s="14" t="s">
        <v>8</v>
      </c>
      <c r="F42" s="41" t="s">
        <v>60</v>
      </c>
      <c r="G42" s="42"/>
      <c r="H42" s="42"/>
      <c r="I42" s="42"/>
      <c r="J42" s="43"/>
    </row>
    <row r="43" spans="1:11" ht="63" x14ac:dyDescent="0.25">
      <c r="A43" s="16">
        <v>8</v>
      </c>
      <c r="B43" s="16" t="s">
        <v>175</v>
      </c>
      <c r="C43" s="21" t="s">
        <v>17</v>
      </c>
      <c r="D43" s="14" t="s">
        <v>59</v>
      </c>
      <c r="E43" s="14" t="s">
        <v>8</v>
      </c>
      <c r="F43" s="14" t="s">
        <v>61</v>
      </c>
      <c r="G43" s="4" t="s">
        <v>148</v>
      </c>
      <c r="H43" s="18"/>
      <c r="I43" s="15"/>
      <c r="J43" s="15"/>
    </row>
    <row r="44" spans="1:11" ht="78.75" x14ac:dyDescent="0.25">
      <c r="A44" s="16">
        <v>8</v>
      </c>
      <c r="B44" s="16">
        <v>8.1999999999999993</v>
      </c>
      <c r="C44" s="21" t="s">
        <v>17</v>
      </c>
      <c r="D44" s="14" t="s">
        <v>59</v>
      </c>
      <c r="E44" s="14" t="s">
        <v>8</v>
      </c>
      <c r="F44" s="14" t="s">
        <v>62</v>
      </c>
      <c r="G44" s="4" t="s">
        <v>148</v>
      </c>
      <c r="H44" s="18"/>
      <c r="I44" s="15"/>
      <c r="J44" s="15"/>
    </row>
    <row r="45" spans="1:11" ht="78.75" x14ac:dyDescent="0.25">
      <c r="A45" s="16">
        <v>8</v>
      </c>
      <c r="B45" s="16">
        <v>8.3000000000000007</v>
      </c>
      <c r="C45" s="21" t="s">
        <v>17</v>
      </c>
      <c r="D45" s="14" t="s">
        <v>59</v>
      </c>
      <c r="E45" s="14" t="s">
        <v>143</v>
      </c>
      <c r="F45" s="14" t="s">
        <v>63</v>
      </c>
      <c r="G45" s="4" t="s">
        <v>148</v>
      </c>
      <c r="H45" s="18"/>
      <c r="I45" s="15"/>
      <c r="J45" s="15"/>
    </row>
    <row r="46" spans="1:11" ht="31.5" x14ac:dyDescent="0.25">
      <c r="A46" s="19" t="s">
        <v>142</v>
      </c>
      <c r="B46" s="19" t="s">
        <v>160</v>
      </c>
      <c r="C46" s="19" t="s">
        <v>0</v>
      </c>
      <c r="D46" s="19" t="s">
        <v>1</v>
      </c>
      <c r="E46" s="19" t="s">
        <v>2</v>
      </c>
      <c r="F46" s="19" t="s">
        <v>3</v>
      </c>
      <c r="G46" s="20" t="s">
        <v>4</v>
      </c>
      <c r="H46" s="17" t="s">
        <v>5</v>
      </c>
      <c r="I46" s="17" t="s">
        <v>134</v>
      </c>
      <c r="J46" s="17" t="s">
        <v>135</v>
      </c>
      <c r="K46" s="13" t="s">
        <v>146</v>
      </c>
    </row>
    <row r="47" spans="1:11" ht="31.5" x14ac:dyDescent="0.25">
      <c r="A47" s="16">
        <v>9</v>
      </c>
      <c r="B47" s="16"/>
      <c r="C47" s="21" t="s">
        <v>17</v>
      </c>
      <c r="D47" s="14" t="s">
        <v>64</v>
      </c>
      <c r="E47" s="14" t="s">
        <v>8</v>
      </c>
      <c r="F47" s="41" t="s">
        <v>65</v>
      </c>
      <c r="G47" s="42"/>
      <c r="H47" s="42"/>
      <c r="I47" s="42"/>
      <c r="J47" s="43"/>
    </row>
    <row r="48" spans="1:11" ht="94.5" x14ac:dyDescent="0.25">
      <c r="A48" s="16">
        <v>9</v>
      </c>
      <c r="B48" s="16">
        <v>9.1</v>
      </c>
      <c r="C48" s="21" t="s">
        <v>17</v>
      </c>
      <c r="D48" s="14" t="s">
        <v>64</v>
      </c>
      <c r="E48" s="14" t="s">
        <v>8</v>
      </c>
      <c r="F48" s="14" t="s">
        <v>66</v>
      </c>
      <c r="G48" s="4" t="s">
        <v>148</v>
      </c>
      <c r="H48" s="18"/>
      <c r="I48" s="15"/>
      <c r="J48" s="15"/>
    </row>
    <row r="49" spans="1:11" ht="63" x14ac:dyDescent="0.25">
      <c r="A49" s="16">
        <v>9</v>
      </c>
      <c r="B49" s="16">
        <v>9.1999999999999993</v>
      </c>
      <c r="C49" s="21" t="s">
        <v>17</v>
      </c>
      <c r="D49" s="14" t="s">
        <v>64</v>
      </c>
      <c r="E49" s="14" t="s">
        <v>8</v>
      </c>
      <c r="F49" s="14" t="s">
        <v>67</v>
      </c>
      <c r="G49" s="4" t="s">
        <v>148</v>
      </c>
      <c r="H49" s="18"/>
      <c r="I49" s="15"/>
      <c r="J49" s="15"/>
    </row>
    <row r="50" spans="1:11" ht="54.75" customHeight="1" x14ac:dyDescent="0.25">
      <c r="A50" s="16">
        <v>9</v>
      </c>
      <c r="B50" s="16">
        <v>9.3000000000000007</v>
      </c>
      <c r="C50" s="21" t="s">
        <v>17</v>
      </c>
      <c r="D50" s="14" t="s">
        <v>64</v>
      </c>
      <c r="E50" s="14" t="s">
        <v>9</v>
      </c>
      <c r="F50" s="14" t="s">
        <v>68</v>
      </c>
      <c r="G50" s="26" t="s">
        <v>148</v>
      </c>
      <c r="H50" s="18"/>
      <c r="I50" s="15"/>
      <c r="J50" s="15"/>
      <c r="K50" s="27"/>
    </row>
    <row r="51" spans="1:11" ht="118.5" customHeight="1" x14ac:dyDescent="0.25">
      <c r="A51" s="16">
        <v>9</v>
      </c>
      <c r="B51" s="16">
        <v>9.4</v>
      </c>
      <c r="C51" s="21" t="s">
        <v>17</v>
      </c>
      <c r="D51" s="14" t="s">
        <v>64</v>
      </c>
      <c r="E51" s="14" t="s">
        <v>9</v>
      </c>
      <c r="F51" s="14" t="s">
        <v>69</v>
      </c>
      <c r="G51" s="26" t="s">
        <v>148</v>
      </c>
      <c r="H51" s="18"/>
      <c r="I51" s="15"/>
      <c r="J51" s="9"/>
      <c r="K51" s="27"/>
    </row>
    <row r="52" spans="1:11" ht="78.75" x14ac:dyDescent="0.25">
      <c r="A52" s="16">
        <v>9</v>
      </c>
      <c r="B52" s="16">
        <v>9.5</v>
      </c>
      <c r="C52" s="21" t="s">
        <v>17</v>
      </c>
      <c r="D52" s="14" t="s">
        <v>64</v>
      </c>
      <c r="E52" s="14" t="s">
        <v>8</v>
      </c>
      <c r="F52" s="14" t="s">
        <v>70</v>
      </c>
      <c r="G52" s="4" t="s">
        <v>148</v>
      </c>
      <c r="H52" s="18"/>
      <c r="I52" s="15"/>
      <c r="J52" s="15"/>
    </row>
    <row r="53" spans="1:11" ht="31.5" x14ac:dyDescent="0.25">
      <c r="A53" s="19" t="s">
        <v>142</v>
      </c>
      <c r="B53" s="19" t="s">
        <v>160</v>
      </c>
      <c r="C53" s="19" t="s">
        <v>0</v>
      </c>
      <c r="D53" s="19" t="s">
        <v>1</v>
      </c>
      <c r="E53" s="19" t="s">
        <v>2</v>
      </c>
      <c r="F53" s="19" t="s">
        <v>3</v>
      </c>
      <c r="G53" s="20" t="s">
        <v>4</v>
      </c>
      <c r="H53" s="17" t="s">
        <v>5</v>
      </c>
      <c r="I53" s="17" t="s">
        <v>134</v>
      </c>
      <c r="J53" s="17" t="s">
        <v>135</v>
      </c>
      <c r="K53" s="13" t="s">
        <v>146</v>
      </c>
    </row>
    <row r="54" spans="1:11" ht="47.25" x14ac:dyDescent="0.25">
      <c r="A54" s="16">
        <v>10</v>
      </c>
      <c r="B54" s="16"/>
      <c r="C54" s="21" t="s">
        <v>17</v>
      </c>
      <c r="D54" s="14" t="s">
        <v>71</v>
      </c>
      <c r="E54" s="14" t="s">
        <v>8</v>
      </c>
      <c r="F54" s="41" t="s">
        <v>72</v>
      </c>
      <c r="G54" s="42"/>
      <c r="H54" s="42"/>
      <c r="I54" s="42"/>
      <c r="J54" s="43"/>
    </row>
    <row r="55" spans="1:11" ht="78.75" x14ac:dyDescent="0.25">
      <c r="A55" s="16">
        <v>10</v>
      </c>
      <c r="B55" s="16">
        <v>10.1</v>
      </c>
      <c r="C55" s="21" t="s">
        <v>17</v>
      </c>
      <c r="D55" s="14" t="s">
        <v>71</v>
      </c>
      <c r="E55" s="14" t="s">
        <v>8</v>
      </c>
      <c r="F55" s="14" t="s">
        <v>73</v>
      </c>
      <c r="G55" s="4" t="s">
        <v>148</v>
      </c>
      <c r="H55" s="18"/>
      <c r="I55" s="15"/>
      <c r="J55" s="15"/>
    </row>
    <row r="56" spans="1:11" ht="94.5" x14ac:dyDescent="0.25">
      <c r="A56" s="16">
        <v>10</v>
      </c>
      <c r="B56" s="16">
        <v>10.199999999999999</v>
      </c>
      <c r="C56" s="21" t="s">
        <v>17</v>
      </c>
      <c r="D56" s="14" t="s">
        <v>71</v>
      </c>
      <c r="E56" s="14" t="s">
        <v>8</v>
      </c>
      <c r="F56" s="14" t="s">
        <v>74</v>
      </c>
      <c r="G56" s="4" t="s">
        <v>148</v>
      </c>
      <c r="H56" s="18"/>
      <c r="I56" s="15"/>
      <c r="J56" s="15"/>
    </row>
    <row r="57" spans="1:11" ht="63" x14ac:dyDescent="0.25">
      <c r="A57" s="16">
        <v>10</v>
      </c>
      <c r="B57" s="16">
        <v>10.3</v>
      </c>
      <c r="C57" s="21" t="s">
        <v>17</v>
      </c>
      <c r="D57" s="14" t="s">
        <v>71</v>
      </c>
      <c r="E57" s="14" t="s">
        <v>8</v>
      </c>
      <c r="F57" s="14" t="s">
        <v>75</v>
      </c>
      <c r="G57" s="4" t="s">
        <v>148</v>
      </c>
      <c r="H57" s="18"/>
      <c r="I57" s="15"/>
      <c r="J57" s="15"/>
    </row>
    <row r="58" spans="1:11" ht="15" customHeight="1" x14ac:dyDescent="0.25">
      <c r="A58" s="44">
        <v>10</v>
      </c>
      <c r="B58" s="44">
        <v>10.4</v>
      </c>
      <c r="C58" s="47" t="s">
        <v>17</v>
      </c>
      <c r="D58" s="50" t="s">
        <v>71</v>
      </c>
      <c r="E58" s="50" t="s">
        <v>8</v>
      </c>
      <c r="F58" s="50" t="s">
        <v>76</v>
      </c>
      <c r="G58" s="53" t="s">
        <v>148</v>
      </c>
      <c r="H58" s="56"/>
      <c r="I58" s="59"/>
      <c r="J58" s="59"/>
    </row>
    <row r="59" spans="1:11" ht="15" customHeight="1" x14ac:dyDescent="0.25">
      <c r="A59" s="45"/>
      <c r="B59" s="45"/>
      <c r="C59" s="48"/>
      <c r="D59" s="51"/>
      <c r="E59" s="51"/>
      <c r="F59" s="51"/>
      <c r="G59" s="54"/>
      <c r="H59" s="57"/>
      <c r="I59" s="60"/>
      <c r="J59" s="60"/>
    </row>
    <row r="60" spans="1:11" ht="15" customHeight="1" x14ac:dyDescent="0.25">
      <c r="A60" s="45"/>
      <c r="B60" s="45"/>
      <c r="C60" s="48"/>
      <c r="D60" s="51"/>
      <c r="E60" s="51"/>
      <c r="F60" s="51"/>
      <c r="G60" s="54"/>
      <c r="H60" s="57"/>
      <c r="I60" s="60"/>
      <c r="J60" s="60"/>
    </row>
    <row r="61" spans="1:11" ht="15" customHeight="1" x14ac:dyDescent="0.25">
      <c r="A61" s="46"/>
      <c r="B61" s="46"/>
      <c r="C61" s="49"/>
      <c r="D61" s="52"/>
      <c r="E61" s="52"/>
      <c r="F61" s="52"/>
      <c r="G61" s="55"/>
      <c r="H61" s="58"/>
      <c r="I61" s="61"/>
      <c r="J61" s="61"/>
    </row>
    <row r="62" spans="1:11" ht="31.5" x14ac:dyDescent="0.25">
      <c r="A62" s="19" t="s">
        <v>142</v>
      </c>
      <c r="B62" s="19" t="s">
        <v>160</v>
      </c>
      <c r="C62" s="19" t="s">
        <v>0</v>
      </c>
      <c r="D62" s="19" t="s">
        <v>1</v>
      </c>
      <c r="E62" s="19" t="s">
        <v>2</v>
      </c>
      <c r="F62" s="19" t="s">
        <v>3</v>
      </c>
      <c r="G62" s="20" t="s">
        <v>4</v>
      </c>
      <c r="H62" s="17" t="s">
        <v>5</v>
      </c>
      <c r="I62" s="17" t="s">
        <v>134</v>
      </c>
      <c r="J62" s="17" t="s">
        <v>135</v>
      </c>
      <c r="K62" s="13" t="s">
        <v>146</v>
      </c>
    </row>
    <row r="63" spans="1:11" ht="31.5" x14ac:dyDescent="0.25">
      <c r="A63" s="16">
        <v>11</v>
      </c>
      <c r="B63" s="16"/>
      <c r="C63" s="21" t="s">
        <v>17</v>
      </c>
      <c r="D63" s="14" t="s">
        <v>77</v>
      </c>
      <c r="E63" s="14" t="s">
        <v>8</v>
      </c>
      <c r="F63" s="41" t="s">
        <v>78</v>
      </c>
      <c r="G63" s="62"/>
      <c r="H63" s="62"/>
      <c r="I63" s="62"/>
      <c r="J63" s="63"/>
    </row>
    <row r="64" spans="1:11" ht="78.75" x14ac:dyDescent="0.25">
      <c r="A64" s="16">
        <v>11</v>
      </c>
      <c r="B64" s="16">
        <v>11.1</v>
      </c>
      <c r="C64" s="21" t="s">
        <v>17</v>
      </c>
      <c r="D64" s="14" t="s">
        <v>77</v>
      </c>
      <c r="E64" s="14" t="s">
        <v>8</v>
      </c>
      <c r="F64" s="14" t="s">
        <v>79</v>
      </c>
      <c r="G64" s="4" t="s">
        <v>148</v>
      </c>
      <c r="H64" s="18"/>
      <c r="I64" s="15"/>
      <c r="J64" s="15"/>
    </row>
    <row r="65" spans="1:11" ht="31.5" x14ac:dyDescent="0.25">
      <c r="A65" s="16">
        <v>11</v>
      </c>
      <c r="B65" s="16">
        <v>11.2</v>
      </c>
      <c r="C65" s="21" t="s">
        <v>17</v>
      </c>
      <c r="D65" s="14" t="s">
        <v>77</v>
      </c>
      <c r="E65" s="14" t="s">
        <v>8</v>
      </c>
      <c r="F65" s="14" t="s">
        <v>80</v>
      </c>
      <c r="G65" s="4" t="s">
        <v>148</v>
      </c>
      <c r="H65" s="18"/>
      <c r="I65" s="15"/>
      <c r="J65" s="15"/>
    </row>
    <row r="66" spans="1:11" ht="31.5" x14ac:dyDescent="0.25">
      <c r="A66" s="19" t="s">
        <v>142</v>
      </c>
      <c r="B66" s="19" t="s">
        <v>160</v>
      </c>
      <c r="C66" s="19" t="s">
        <v>0</v>
      </c>
      <c r="D66" s="19" t="s">
        <v>1</v>
      </c>
      <c r="E66" s="19" t="s">
        <v>2</v>
      </c>
      <c r="F66" s="19" t="s">
        <v>3</v>
      </c>
      <c r="G66" s="20" t="s">
        <v>4</v>
      </c>
      <c r="H66" s="17" t="s">
        <v>5</v>
      </c>
      <c r="I66" s="17" t="s">
        <v>134</v>
      </c>
      <c r="J66" s="17" t="s">
        <v>135</v>
      </c>
      <c r="K66" s="13" t="s">
        <v>146</v>
      </c>
    </row>
    <row r="67" spans="1:11" ht="31.5" x14ac:dyDescent="0.25">
      <c r="A67" s="16">
        <v>12</v>
      </c>
      <c r="B67" s="16"/>
      <c r="C67" s="21" t="s">
        <v>17</v>
      </c>
      <c r="D67" s="14" t="s">
        <v>81</v>
      </c>
      <c r="E67" s="14" t="s">
        <v>8</v>
      </c>
      <c r="F67" s="41" t="s">
        <v>82</v>
      </c>
      <c r="G67" s="42"/>
      <c r="H67" s="42"/>
      <c r="I67" s="42"/>
      <c r="J67" s="43"/>
    </row>
    <row r="68" spans="1:11" ht="47.25" x14ac:dyDescent="0.25">
      <c r="A68" s="16">
        <v>12</v>
      </c>
      <c r="B68" s="16">
        <v>12.1</v>
      </c>
      <c r="C68" s="21" t="s">
        <v>17</v>
      </c>
      <c r="D68" s="14" t="s">
        <v>81</v>
      </c>
      <c r="E68" s="14" t="s">
        <v>8</v>
      </c>
      <c r="F68" s="14" t="s">
        <v>83</v>
      </c>
      <c r="G68" s="4" t="s">
        <v>148</v>
      </c>
      <c r="H68" s="18"/>
      <c r="I68" s="15"/>
      <c r="J68" s="15"/>
    </row>
    <row r="69" spans="1:11" ht="63" x14ac:dyDescent="0.25">
      <c r="A69" s="16">
        <v>12</v>
      </c>
      <c r="B69" s="16">
        <v>12.2</v>
      </c>
      <c r="C69" s="21" t="s">
        <v>17</v>
      </c>
      <c r="D69" s="14" t="s">
        <v>81</v>
      </c>
      <c r="E69" s="14" t="s">
        <v>8</v>
      </c>
      <c r="F69" s="14" t="s">
        <v>84</v>
      </c>
      <c r="G69" s="4" t="s">
        <v>148</v>
      </c>
      <c r="H69" s="18"/>
      <c r="I69" s="15"/>
      <c r="J69" s="15"/>
    </row>
    <row r="70" spans="1:11" ht="80.25" customHeight="1" x14ac:dyDescent="0.25">
      <c r="A70" s="16">
        <v>12</v>
      </c>
      <c r="B70" s="16">
        <v>12.3</v>
      </c>
      <c r="C70" s="21" t="s">
        <v>17</v>
      </c>
      <c r="D70" s="14" t="s">
        <v>81</v>
      </c>
      <c r="E70" s="14" t="s">
        <v>8</v>
      </c>
      <c r="F70" s="14" t="s">
        <v>85</v>
      </c>
      <c r="G70" s="4" t="s">
        <v>148</v>
      </c>
      <c r="H70" s="18"/>
      <c r="I70" s="15"/>
      <c r="J70" s="15"/>
    </row>
    <row r="71" spans="1:11" ht="31.5" x14ac:dyDescent="0.25">
      <c r="A71" s="19" t="s">
        <v>142</v>
      </c>
      <c r="B71" s="19" t="s">
        <v>160</v>
      </c>
      <c r="C71" s="14" t="s">
        <v>0</v>
      </c>
      <c r="D71" s="19" t="s">
        <v>1</v>
      </c>
      <c r="E71" s="19" t="s">
        <v>2</v>
      </c>
      <c r="F71" s="19" t="s">
        <v>3</v>
      </c>
      <c r="G71" s="20" t="s">
        <v>4</v>
      </c>
      <c r="H71" s="17" t="s">
        <v>5</v>
      </c>
      <c r="I71" s="17" t="s">
        <v>134</v>
      </c>
      <c r="J71" s="17" t="s">
        <v>135</v>
      </c>
      <c r="K71" s="13" t="s">
        <v>146</v>
      </c>
    </row>
    <row r="72" spans="1:11" ht="31.5" x14ac:dyDescent="0.25">
      <c r="A72" s="16">
        <v>13</v>
      </c>
      <c r="B72" s="16"/>
      <c r="C72" s="21" t="s">
        <v>17</v>
      </c>
      <c r="D72" s="14" t="s">
        <v>86</v>
      </c>
      <c r="E72" s="14" t="s">
        <v>8</v>
      </c>
      <c r="F72" s="41" t="s">
        <v>11</v>
      </c>
      <c r="G72" s="42"/>
      <c r="H72" s="42"/>
      <c r="I72" s="42"/>
      <c r="J72" s="43"/>
    </row>
    <row r="73" spans="1:11" ht="63" x14ac:dyDescent="0.25">
      <c r="A73" s="16">
        <v>13</v>
      </c>
      <c r="B73" s="16">
        <v>13.1</v>
      </c>
      <c r="C73" s="21" t="s">
        <v>17</v>
      </c>
      <c r="D73" s="14" t="s">
        <v>86</v>
      </c>
      <c r="E73" s="14" t="s">
        <v>8</v>
      </c>
      <c r="F73" s="14" t="s">
        <v>12</v>
      </c>
      <c r="G73" s="4" t="s">
        <v>148</v>
      </c>
      <c r="H73" s="18"/>
      <c r="I73" s="15"/>
      <c r="J73" s="15"/>
    </row>
    <row r="74" spans="1:11" ht="47.25" x14ac:dyDescent="0.25">
      <c r="A74" s="16">
        <v>13</v>
      </c>
      <c r="B74" s="16">
        <v>13.2</v>
      </c>
      <c r="C74" s="21" t="s">
        <v>17</v>
      </c>
      <c r="D74" s="14" t="s">
        <v>86</v>
      </c>
      <c r="E74" s="14" t="s">
        <v>8</v>
      </c>
      <c r="F74" s="14" t="s">
        <v>13</v>
      </c>
      <c r="G74" s="4" t="s">
        <v>148</v>
      </c>
      <c r="H74" s="18"/>
      <c r="I74" s="15"/>
      <c r="J74" s="15"/>
    </row>
    <row r="75" spans="1:11" ht="47.25" x14ac:dyDescent="0.25">
      <c r="A75" s="16">
        <v>13</v>
      </c>
      <c r="B75" s="16">
        <v>13.3</v>
      </c>
      <c r="C75" s="21" t="s">
        <v>17</v>
      </c>
      <c r="D75" s="14" t="s">
        <v>86</v>
      </c>
      <c r="E75" s="14" t="s">
        <v>8</v>
      </c>
      <c r="F75" s="14" t="s">
        <v>14</v>
      </c>
      <c r="G75" s="4" t="s">
        <v>148</v>
      </c>
      <c r="H75" s="18"/>
      <c r="I75" s="15"/>
      <c r="J75" s="15"/>
    </row>
    <row r="76" spans="1:11" ht="94.5" x14ac:dyDescent="0.25">
      <c r="A76" s="16">
        <v>13</v>
      </c>
      <c r="B76" s="16">
        <v>13.4</v>
      </c>
      <c r="C76" s="21" t="s">
        <v>17</v>
      </c>
      <c r="D76" s="14" t="s">
        <v>86</v>
      </c>
      <c r="E76" s="14" t="s">
        <v>8</v>
      </c>
      <c r="F76" s="14" t="s">
        <v>15</v>
      </c>
      <c r="G76" s="4" t="s">
        <v>148</v>
      </c>
      <c r="H76" s="18"/>
      <c r="I76" s="15"/>
      <c r="J76" s="15"/>
    </row>
    <row r="77" spans="1:11" ht="47.25" x14ac:dyDescent="0.25">
      <c r="A77" s="16">
        <v>13</v>
      </c>
      <c r="B77" s="16">
        <v>13.5</v>
      </c>
      <c r="C77" s="21" t="s">
        <v>17</v>
      </c>
      <c r="D77" s="14" t="s">
        <v>86</v>
      </c>
      <c r="E77" s="14" t="s">
        <v>8</v>
      </c>
      <c r="F77" s="14" t="s">
        <v>16</v>
      </c>
      <c r="G77" s="4" t="s">
        <v>148</v>
      </c>
      <c r="H77" s="18"/>
      <c r="I77" s="15"/>
      <c r="J77" s="15"/>
    </row>
    <row r="78" spans="1:11" ht="94.5" x14ac:dyDescent="0.25">
      <c r="A78" s="16">
        <v>13</v>
      </c>
      <c r="B78" s="16">
        <v>13.6</v>
      </c>
      <c r="C78" s="21" t="s">
        <v>17</v>
      </c>
      <c r="D78" s="14" t="s">
        <v>86</v>
      </c>
      <c r="E78" s="14" t="s">
        <v>8</v>
      </c>
      <c r="F78" s="14" t="s">
        <v>87</v>
      </c>
      <c r="G78" s="4" t="s">
        <v>148</v>
      </c>
      <c r="H78" s="18"/>
      <c r="I78" s="15"/>
      <c r="J78" s="15"/>
    </row>
    <row r="79" spans="1:11" ht="31.5" x14ac:dyDescent="0.25">
      <c r="A79" s="19" t="s">
        <v>142</v>
      </c>
      <c r="B79" s="19" t="s">
        <v>160</v>
      </c>
      <c r="C79" s="19" t="s">
        <v>0</v>
      </c>
      <c r="D79" s="19" t="s">
        <v>1</v>
      </c>
      <c r="E79" s="19" t="s">
        <v>2</v>
      </c>
      <c r="F79" s="19" t="s">
        <v>3</v>
      </c>
      <c r="G79" s="20" t="s">
        <v>4</v>
      </c>
      <c r="H79" s="17" t="s">
        <v>5</v>
      </c>
      <c r="I79" s="17" t="s">
        <v>134</v>
      </c>
      <c r="J79" s="17" t="s">
        <v>135</v>
      </c>
      <c r="K79" s="13" t="s">
        <v>146</v>
      </c>
    </row>
    <row r="80" spans="1:11" ht="47.25" x14ac:dyDescent="0.25">
      <c r="A80" s="16">
        <v>14</v>
      </c>
      <c r="B80" s="16"/>
      <c r="C80" s="21" t="s">
        <v>17</v>
      </c>
      <c r="D80" s="14" t="s">
        <v>88</v>
      </c>
      <c r="E80" s="14" t="s">
        <v>8</v>
      </c>
      <c r="F80" s="73" t="s">
        <v>89</v>
      </c>
      <c r="G80" s="74"/>
      <c r="H80" s="74"/>
      <c r="I80" s="74"/>
      <c r="J80" s="75"/>
    </row>
    <row r="81" spans="1:11" ht="47.25" x14ac:dyDescent="0.25">
      <c r="A81" s="16">
        <v>14</v>
      </c>
      <c r="B81" s="16">
        <v>14.1</v>
      </c>
      <c r="C81" s="21" t="s">
        <v>17</v>
      </c>
      <c r="D81" s="14" t="s">
        <v>88</v>
      </c>
      <c r="E81" s="14" t="s">
        <v>8</v>
      </c>
      <c r="F81" s="14" t="s">
        <v>90</v>
      </c>
      <c r="G81" s="4" t="s">
        <v>148</v>
      </c>
      <c r="H81" s="18"/>
      <c r="I81" s="15"/>
      <c r="J81" s="15"/>
    </row>
    <row r="82" spans="1:11" ht="78.75" x14ac:dyDescent="0.25">
      <c r="A82" s="16">
        <v>14</v>
      </c>
      <c r="B82" s="16">
        <v>14.2</v>
      </c>
      <c r="C82" s="21" t="s">
        <v>17</v>
      </c>
      <c r="D82" s="14" t="s">
        <v>88</v>
      </c>
      <c r="E82" s="14" t="s">
        <v>8</v>
      </c>
      <c r="F82" s="14" t="s">
        <v>91</v>
      </c>
      <c r="G82" s="4" t="s">
        <v>148</v>
      </c>
      <c r="H82" s="18"/>
      <c r="I82" s="15"/>
      <c r="J82" s="15"/>
    </row>
    <row r="83" spans="1:11" ht="63" x14ac:dyDescent="0.25">
      <c r="A83" s="16">
        <v>14</v>
      </c>
      <c r="B83" s="16">
        <v>14.3</v>
      </c>
      <c r="C83" s="21" t="s">
        <v>17</v>
      </c>
      <c r="D83" s="14" t="s">
        <v>88</v>
      </c>
      <c r="E83" s="14" t="s">
        <v>8</v>
      </c>
      <c r="F83" s="14" t="s">
        <v>92</v>
      </c>
      <c r="G83" s="4" t="s">
        <v>148</v>
      </c>
      <c r="H83" s="18"/>
      <c r="I83" s="15"/>
      <c r="J83" s="15"/>
    </row>
    <row r="84" spans="1:11" ht="47.25" x14ac:dyDescent="0.25">
      <c r="A84" s="16">
        <v>14</v>
      </c>
      <c r="B84" s="16">
        <v>14.4</v>
      </c>
      <c r="C84" s="21" t="s">
        <v>17</v>
      </c>
      <c r="D84" s="14" t="s">
        <v>88</v>
      </c>
      <c r="E84" s="14" t="s">
        <v>8</v>
      </c>
      <c r="F84" s="14" t="s">
        <v>93</v>
      </c>
      <c r="G84" s="4" t="s">
        <v>148</v>
      </c>
      <c r="H84" s="18"/>
      <c r="I84" s="15"/>
      <c r="J84" s="15"/>
    </row>
    <row r="85" spans="1:11" ht="31.5" x14ac:dyDescent="0.25">
      <c r="A85" s="19" t="s">
        <v>142</v>
      </c>
      <c r="B85" s="19" t="s">
        <v>160</v>
      </c>
      <c r="C85" s="19" t="s">
        <v>0</v>
      </c>
      <c r="D85" s="19" t="s">
        <v>1</v>
      </c>
      <c r="E85" s="19" t="s">
        <v>2</v>
      </c>
      <c r="F85" s="19" t="s">
        <v>3</v>
      </c>
      <c r="G85" s="20" t="s">
        <v>4</v>
      </c>
      <c r="H85" s="17" t="s">
        <v>5</v>
      </c>
      <c r="I85" s="17" t="s">
        <v>134</v>
      </c>
      <c r="J85" s="17" t="s">
        <v>135</v>
      </c>
      <c r="K85" s="13" t="s">
        <v>146</v>
      </c>
    </row>
    <row r="86" spans="1:11" ht="31.5" x14ac:dyDescent="0.25">
      <c r="A86" s="16">
        <v>15</v>
      </c>
      <c r="B86" s="16"/>
      <c r="C86" s="21" t="s">
        <v>17</v>
      </c>
      <c r="D86" s="14" t="s">
        <v>94</v>
      </c>
      <c r="E86" s="14" t="s">
        <v>8</v>
      </c>
      <c r="F86" s="41" t="s">
        <v>95</v>
      </c>
      <c r="G86" s="42"/>
      <c r="H86" s="42"/>
      <c r="I86" s="42"/>
      <c r="J86" s="43"/>
    </row>
    <row r="87" spans="1:11" ht="63" x14ac:dyDescent="0.25">
      <c r="A87" s="16">
        <v>15</v>
      </c>
      <c r="B87" s="16">
        <v>15.1</v>
      </c>
      <c r="C87" s="21" t="s">
        <v>17</v>
      </c>
      <c r="D87" s="14" t="s">
        <v>94</v>
      </c>
      <c r="E87" s="14" t="s">
        <v>8</v>
      </c>
      <c r="F87" s="14" t="s">
        <v>96</v>
      </c>
      <c r="G87" s="4" t="s">
        <v>148</v>
      </c>
      <c r="H87" s="18"/>
      <c r="I87" s="15"/>
      <c r="J87" s="15"/>
    </row>
    <row r="88" spans="1:11" ht="31.5" x14ac:dyDescent="0.25">
      <c r="A88" s="16">
        <v>15</v>
      </c>
      <c r="B88" s="16">
        <v>15.2</v>
      </c>
      <c r="C88" s="21" t="s">
        <v>17</v>
      </c>
      <c r="D88" s="14" t="s">
        <v>94</v>
      </c>
      <c r="E88" s="14" t="s">
        <v>8</v>
      </c>
      <c r="F88" s="14" t="s">
        <v>97</v>
      </c>
      <c r="G88" s="4" t="s">
        <v>148</v>
      </c>
      <c r="H88" s="18"/>
      <c r="I88" s="15"/>
      <c r="J88" s="15"/>
    </row>
    <row r="89" spans="1:11" ht="31.5" x14ac:dyDescent="0.25">
      <c r="A89" s="16">
        <v>15</v>
      </c>
      <c r="B89" s="16">
        <v>15.3</v>
      </c>
      <c r="C89" s="21" t="s">
        <v>17</v>
      </c>
      <c r="D89" s="14" t="s">
        <v>94</v>
      </c>
      <c r="E89" s="14" t="s">
        <v>8</v>
      </c>
      <c r="F89" s="14" t="s">
        <v>98</v>
      </c>
      <c r="G89" s="4" t="s">
        <v>148</v>
      </c>
      <c r="H89" s="18"/>
      <c r="I89" s="15"/>
      <c r="J89" s="15"/>
    </row>
    <row r="90" spans="1:11" ht="31.5" x14ac:dyDescent="0.25">
      <c r="A90" s="19" t="s">
        <v>142</v>
      </c>
      <c r="B90" s="19" t="s">
        <v>160</v>
      </c>
      <c r="C90" s="19" t="s">
        <v>0</v>
      </c>
      <c r="D90" s="19" t="s">
        <v>1</v>
      </c>
      <c r="E90" s="19" t="s">
        <v>2</v>
      </c>
      <c r="F90" s="19" t="s">
        <v>3</v>
      </c>
      <c r="G90" s="20" t="s">
        <v>4</v>
      </c>
      <c r="H90" s="17" t="s">
        <v>5</v>
      </c>
      <c r="I90" s="17" t="s">
        <v>134</v>
      </c>
      <c r="J90" s="17" t="s">
        <v>135</v>
      </c>
      <c r="K90" s="13" t="s">
        <v>146</v>
      </c>
    </row>
    <row r="91" spans="1:11" ht="31.5" x14ac:dyDescent="0.25">
      <c r="A91" s="16">
        <v>16</v>
      </c>
      <c r="B91" s="16"/>
      <c r="C91" s="21" t="s">
        <v>17</v>
      </c>
      <c r="D91" s="14" t="s">
        <v>99</v>
      </c>
      <c r="E91" s="14" t="s">
        <v>8</v>
      </c>
      <c r="F91" s="41" t="s">
        <v>100</v>
      </c>
      <c r="G91" s="42"/>
      <c r="H91" s="42"/>
      <c r="I91" s="42"/>
      <c r="J91" s="43"/>
    </row>
    <row r="92" spans="1:11" ht="63" x14ac:dyDescent="0.25">
      <c r="A92" s="16">
        <v>16</v>
      </c>
      <c r="B92" s="16">
        <v>16.100000000000001</v>
      </c>
      <c r="C92" s="21" t="s">
        <v>17</v>
      </c>
      <c r="D92" s="14" t="s">
        <v>99</v>
      </c>
      <c r="E92" s="14" t="s">
        <v>8</v>
      </c>
      <c r="F92" s="14" t="s">
        <v>101</v>
      </c>
      <c r="G92" s="4" t="s">
        <v>148</v>
      </c>
      <c r="H92" s="18"/>
      <c r="I92" s="15"/>
      <c r="J92" s="15"/>
    </row>
    <row r="93" spans="1:11" ht="47.25" x14ac:dyDescent="0.25">
      <c r="A93" s="16">
        <v>16</v>
      </c>
      <c r="B93" s="16">
        <v>16.2</v>
      </c>
      <c r="C93" s="21" t="s">
        <v>17</v>
      </c>
      <c r="D93" s="14" t="s">
        <v>99</v>
      </c>
      <c r="E93" s="14" t="s">
        <v>8</v>
      </c>
      <c r="F93" s="14" t="s">
        <v>102</v>
      </c>
      <c r="G93" s="4" t="s">
        <v>148</v>
      </c>
      <c r="H93" s="18"/>
      <c r="I93" s="15"/>
      <c r="J93" s="15"/>
    </row>
    <row r="94" spans="1:11" ht="63" x14ac:dyDescent="0.25">
      <c r="A94" s="16">
        <v>16</v>
      </c>
      <c r="B94" s="16">
        <v>16.3</v>
      </c>
      <c r="C94" s="21" t="s">
        <v>17</v>
      </c>
      <c r="D94" s="14" t="s">
        <v>99</v>
      </c>
      <c r="E94" s="14" t="s">
        <v>8</v>
      </c>
      <c r="F94" s="14" t="s">
        <v>103</v>
      </c>
      <c r="G94" s="4" t="s">
        <v>148</v>
      </c>
      <c r="H94" s="18"/>
      <c r="I94" s="15"/>
      <c r="J94" s="15"/>
    </row>
    <row r="95" spans="1:11" ht="31.5" x14ac:dyDescent="0.25">
      <c r="A95" s="19" t="s">
        <v>142</v>
      </c>
      <c r="B95" s="19" t="s">
        <v>160</v>
      </c>
      <c r="C95" s="19" t="s">
        <v>0</v>
      </c>
      <c r="D95" s="19" t="s">
        <v>1</v>
      </c>
      <c r="E95" s="19" t="s">
        <v>2</v>
      </c>
      <c r="F95" s="19" t="s">
        <v>3</v>
      </c>
      <c r="G95" s="20" t="s">
        <v>4</v>
      </c>
      <c r="H95" s="17" t="s">
        <v>5</v>
      </c>
      <c r="I95" s="17" t="s">
        <v>134</v>
      </c>
      <c r="J95" s="17" t="s">
        <v>135</v>
      </c>
      <c r="K95" s="13" t="s">
        <v>146</v>
      </c>
    </row>
    <row r="96" spans="1:11" ht="31.5" x14ac:dyDescent="0.25">
      <c r="A96" s="16">
        <v>17</v>
      </c>
      <c r="B96" s="16"/>
      <c r="C96" s="21" t="s">
        <v>17</v>
      </c>
      <c r="D96" s="14" t="s">
        <v>104</v>
      </c>
      <c r="E96" s="14" t="s">
        <v>8</v>
      </c>
      <c r="F96" s="41" t="s">
        <v>105</v>
      </c>
      <c r="G96" s="42"/>
      <c r="H96" s="42"/>
      <c r="I96" s="42"/>
      <c r="J96" s="43"/>
    </row>
    <row r="97" spans="1:12" ht="126" x14ac:dyDescent="0.25">
      <c r="A97" s="16">
        <v>17</v>
      </c>
      <c r="B97" s="16">
        <v>17.100000000000001</v>
      </c>
      <c r="C97" s="21" t="s">
        <v>17</v>
      </c>
      <c r="D97" s="14" t="s">
        <v>104</v>
      </c>
      <c r="E97" s="14" t="s">
        <v>8</v>
      </c>
      <c r="F97" s="14" t="s">
        <v>106</v>
      </c>
      <c r="G97" s="4" t="s">
        <v>148</v>
      </c>
      <c r="H97" s="18"/>
      <c r="I97" s="15"/>
      <c r="J97" s="15"/>
    </row>
    <row r="98" spans="1:12" ht="63" x14ac:dyDescent="0.25">
      <c r="A98" s="16">
        <v>17</v>
      </c>
      <c r="B98" s="16">
        <v>17.2</v>
      </c>
      <c r="C98" s="21"/>
      <c r="D98" s="14" t="s">
        <v>104</v>
      </c>
      <c r="E98" s="14" t="s">
        <v>8</v>
      </c>
      <c r="F98" s="14" t="s">
        <v>107</v>
      </c>
      <c r="G98" s="4" t="s">
        <v>148</v>
      </c>
      <c r="H98" s="18"/>
      <c r="I98" s="15"/>
      <c r="J98" s="15"/>
    </row>
    <row r="99" spans="1:12" ht="47.25" x14ac:dyDescent="0.25">
      <c r="A99" s="16">
        <v>17</v>
      </c>
      <c r="B99" s="16">
        <v>17.3</v>
      </c>
      <c r="C99" s="21" t="s">
        <v>17</v>
      </c>
      <c r="D99" s="14" t="s">
        <v>104</v>
      </c>
      <c r="E99" s="14" t="s">
        <v>8</v>
      </c>
      <c r="F99" s="14" t="s">
        <v>108</v>
      </c>
      <c r="G99" s="4" t="s">
        <v>148</v>
      </c>
      <c r="H99" s="18"/>
      <c r="I99" s="15"/>
      <c r="J99" s="15"/>
    </row>
    <row r="100" spans="1:12" ht="31.5" x14ac:dyDescent="0.25">
      <c r="A100" s="16">
        <v>17</v>
      </c>
      <c r="B100" s="16">
        <v>17.399999999999999</v>
      </c>
      <c r="C100" s="21" t="s">
        <v>17</v>
      </c>
      <c r="D100" s="14" t="s">
        <v>104</v>
      </c>
      <c r="E100" s="14" t="s">
        <v>8</v>
      </c>
      <c r="F100" s="14" t="s">
        <v>109</v>
      </c>
      <c r="G100" s="4" t="s">
        <v>148</v>
      </c>
      <c r="H100" s="18"/>
      <c r="I100" s="15"/>
      <c r="J100" s="15"/>
    </row>
    <row r="101" spans="1:12" ht="31.5" x14ac:dyDescent="0.25">
      <c r="A101" s="19" t="s">
        <v>142</v>
      </c>
      <c r="B101" s="19" t="s">
        <v>160</v>
      </c>
      <c r="C101" s="19" t="s">
        <v>0</v>
      </c>
      <c r="D101" s="19" t="s">
        <v>1</v>
      </c>
      <c r="E101" s="19" t="s">
        <v>2</v>
      </c>
      <c r="F101" s="19" t="s">
        <v>3</v>
      </c>
      <c r="G101" s="20" t="s">
        <v>4</v>
      </c>
      <c r="H101" s="17" t="s">
        <v>5</v>
      </c>
      <c r="I101" s="17" t="s">
        <v>134</v>
      </c>
      <c r="J101" s="17" t="s">
        <v>135</v>
      </c>
      <c r="K101" s="13" t="s">
        <v>146</v>
      </c>
    </row>
    <row r="102" spans="1:12" ht="31.5" x14ac:dyDescent="0.25">
      <c r="A102" s="16">
        <v>18</v>
      </c>
      <c r="B102" s="16"/>
      <c r="C102" s="21" t="s">
        <v>17</v>
      </c>
      <c r="D102" s="14" t="s">
        <v>110</v>
      </c>
      <c r="E102" s="14" t="s">
        <v>8</v>
      </c>
      <c r="F102" s="41" t="s">
        <v>111</v>
      </c>
      <c r="G102" s="42"/>
      <c r="H102" s="42"/>
      <c r="I102" s="42"/>
      <c r="J102" s="43"/>
    </row>
    <row r="103" spans="1:12" ht="47.25" x14ac:dyDescent="0.25">
      <c r="A103" s="16">
        <v>18</v>
      </c>
      <c r="B103" s="16">
        <v>18.100000000000001</v>
      </c>
      <c r="C103" s="21" t="s">
        <v>17</v>
      </c>
      <c r="D103" s="14" t="s">
        <v>110</v>
      </c>
      <c r="E103" s="14" t="s">
        <v>8</v>
      </c>
      <c r="F103" s="14" t="s">
        <v>112</v>
      </c>
      <c r="G103" s="4" t="s">
        <v>148</v>
      </c>
      <c r="H103" s="18"/>
      <c r="I103" s="15"/>
      <c r="J103" s="15"/>
    </row>
    <row r="104" spans="1:12" ht="53.25" customHeight="1" x14ac:dyDescent="0.25">
      <c r="A104" s="16">
        <v>18</v>
      </c>
      <c r="B104" s="16">
        <v>18.2</v>
      </c>
      <c r="C104" s="21" t="s">
        <v>17</v>
      </c>
      <c r="D104" s="14" t="s">
        <v>110</v>
      </c>
      <c r="E104" s="14" t="s">
        <v>8</v>
      </c>
      <c r="F104" s="14" t="s">
        <v>113</v>
      </c>
      <c r="G104" s="26" t="s">
        <v>148</v>
      </c>
      <c r="H104" s="18"/>
      <c r="I104" s="15"/>
      <c r="J104" s="15"/>
      <c r="K104" s="27"/>
    </row>
    <row r="105" spans="1:12" ht="31.5" x14ac:dyDescent="0.25">
      <c r="A105" s="19" t="s">
        <v>142</v>
      </c>
      <c r="B105" s="19" t="s">
        <v>160</v>
      </c>
      <c r="C105" s="19" t="s">
        <v>0</v>
      </c>
      <c r="D105" s="19" t="s">
        <v>1</v>
      </c>
      <c r="E105" s="19" t="s">
        <v>2</v>
      </c>
      <c r="F105" s="19" t="s">
        <v>3</v>
      </c>
      <c r="G105" s="20" t="s">
        <v>4</v>
      </c>
      <c r="H105" s="17" t="s">
        <v>5</v>
      </c>
      <c r="I105" s="17" t="s">
        <v>134</v>
      </c>
      <c r="J105" s="17" t="s">
        <v>135</v>
      </c>
      <c r="K105" s="13" t="s">
        <v>146</v>
      </c>
    </row>
    <row r="106" spans="1:12" ht="31.5" x14ac:dyDescent="0.25">
      <c r="A106" s="16">
        <v>19</v>
      </c>
      <c r="B106" s="16"/>
      <c r="C106" s="21" t="s">
        <v>17</v>
      </c>
      <c r="D106" s="14" t="s">
        <v>114</v>
      </c>
      <c r="E106" s="14" t="s">
        <v>8</v>
      </c>
      <c r="F106" s="41" t="s">
        <v>115</v>
      </c>
      <c r="G106" s="42"/>
      <c r="H106" s="42"/>
      <c r="I106" s="42"/>
      <c r="J106" s="43"/>
    </row>
    <row r="107" spans="1:12" ht="47.25" x14ac:dyDescent="0.25">
      <c r="A107" s="16">
        <v>19</v>
      </c>
      <c r="B107" s="16">
        <v>19.100000000000001</v>
      </c>
      <c r="C107" s="21" t="s">
        <v>17</v>
      </c>
      <c r="D107" s="14" t="s">
        <v>114</v>
      </c>
      <c r="E107" s="14" t="s">
        <v>8</v>
      </c>
      <c r="F107" s="14" t="s">
        <v>116</v>
      </c>
      <c r="G107" s="4" t="s">
        <v>148</v>
      </c>
      <c r="H107" s="18"/>
      <c r="I107" s="15"/>
      <c r="J107" s="15"/>
    </row>
    <row r="108" spans="1:12" ht="78.75" x14ac:dyDescent="0.25">
      <c r="A108" s="16">
        <v>19</v>
      </c>
      <c r="B108" s="16">
        <v>19.2</v>
      </c>
      <c r="C108" s="21" t="s">
        <v>17</v>
      </c>
      <c r="D108" s="14" t="s">
        <v>114</v>
      </c>
      <c r="E108" s="14" t="s">
        <v>8</v>
      </c>
      <c r="F108" s="14" t="s">
        <v>117</v>
      </c>
      <c r="G108" s="4" t="s">
        <v>148</v>
      </c>
      <c r="H108" s="18"/>
      <c r="I108" s="15"/>
      <c r="J108" s="15"/>
    </row>
    <row r="109" spans="1:12" ht="110.25" x14ac:dyDescent="0.25">
      <c r="A109" s="16">
        <v>19</v>
      </c>
      <c r="B109" s="16">
        <v>19.3</v>
      </c>
      <c r="C109" s="21" t="s">
        <v>17</v>
      </c>
      <c r="D109" s="14" t="s">
        <v>114</v>
      </c>
      <c r="E109" s="14" t="s">
        <v>8</v>
      </c>
      <c r="F109" s="14" t="s">
        <v>118</v>
      </c>
      <c r="G109" s="4" t="s">
        <v>148</v>
      </c>
      <c r="H109" s="18"/>
      <c r="I109" s="15"/>
      <c r="J109" s="15"/>
    </row>
    <row r="110" spans="1:12" ht="15.75" customHeight="1" x14ac:dyDescent="0.25">
      <c r="A110" s="64" t="s">
        <v>147</v>
      </c>
      <c r="B110" s="65"/>
      <c r="C110" s="65"/>
      <c r="D110" s="65"/>
      <c r="E110" s="65"/>
      <c r="F110" s="65"/>
      <c r="G110" s="66"/>
      <c r="H110" s="13" t="s">
        <v>176</v>
      </c>
      <c r="I110" s="13" t="s">
        <v>177</v>
      </c>
      <c r="J110" s="13" t="s">
        <v>178</v>
      </c>
      <c r="K110" s="13" t="s">
        <v>179</v>
      </c>
      <c r="L110" s="13" t="s">
        <v>180</v>
      </c>
    </row>
    <row r="111" spans="1:12" x14ac:dyDescent="0.25">
      <c r="A111" s="67"/>
      <c r="B111" s="68"/>
      <c r="C111" s="68"/>
      <c r="D111" s="68"/>
      <c r="E111" s="68"/>
      <c r="F111" s="68"/>
      <c r="G111" s="69"/>
      <c r="H111" s="5" t="s">
        <v>119</v>
      </c>
      <c r="I111" s="6">
        <f>COUNTIF(I3:I109,"High, critical we get this right")</f>
        <v>0</v>
      </c>
      <c r="J111" s="6">
        <f>COUNTIF(J3:J109,"High assurance")</f>
        <v>0</v>
      </c>
      <c r="K111" s="12" t="s">
        <v>136</v>
      </c>
      <c r="L111" s="6">
        <f>SUM(J111*4)</f>
        <v>0</v>
      </c>
    </row>
    <row r="112" spans="1:12" ht="30" x14ac:dyDescent="0.25">
      <c r="A112" s="67"/>
      <c r="B112" s="68"/>
      <c r="C112" s="68"/>
      <c r="D112" s="68"/>
      <c r="E112" s="68"/>
      <c r="F112" s="68"/>
      <c r="G112" s="69"/>
      <c r="H112" s="7" t="s">
        <v>120</v>
      </c>
      <c r="I112" s="6">
        <f>COUNTIF(I3:I109,"Medium to high important we get this right")</f>
        <v>0</v>
      </c>
      <c r="J112" s="6">
        <f>COUNTIF(J3:J109,"Reasonable assurance")</f>
        <v>0</v>
      </c>
      <c r="K112" s="12" t="s">
        <v>137</v>
      </c>
      <c r="L112" s="6">
        <f>SUM(J112*3)</f>
        <v>0</v>
      </c>
    </row>
    <row r="113" spans="1:12" ht="30" x14ac:dyDescent="0.25">
      <c r="A113" s="67"/>
      <c r="B113" s="68"/>
      <c r="C113" s="68"/>
      <c r="D113" s="68"/>
      <c r="E113" s="68"/>
      <c r="F113" s="68"/>
      <c r="G113" s="69"/>
      <c r="H113" s="7" t="s">
        <v>121</v>
      </c>
      <c r="I113" s="6">
        <f>COUNTIF(I3:I109,"Medium to low, first choice of optional items")</f>
        <v>0</v>
      </c>
      <c r="J113" s="6">
        <f>COUNTIF(J3:J109,"Limited assurance")</f>
        <v>0</v>
      </c>
      <c r="K113" s="12" t="s">
        <v>138</v>
      </c>
      <c r="L113" s="6">
        <f>SUM(J113*2)</f>
        <v>0</v>
      </c>
    </row>
    <row r="114" spans="1:12" ht="15.75" customHeight="1" x14ac:dyDescent="0.25">
      <c r="A114" s="67"/>
      <c r="B114" s="68"/>
      <c r="C114" s="68"/>
      <c r="D114" s="68"/>
      <c r="E114" s="68"/>
      <c r="F114" s="68"/>
      <c r="G114" s="69"/>
      <c r="H114" s="8" t="s">
        <v>122</v>
      </c>
      <c r="I114" s="6">
        <f>COUNTIF(I3:I109,"Low, nice to have, optional item")</f>
        <v>0</v>
      </c>
      <c r="J114" s="6">
        <f>COUNTIF(J3:J109,"Very limited assurance")</f>
        <v>0</v>
      </c>
      <c r="K114" s="12" t="s">
        <v>139</v>
      </c>
      <c r="L114" s="6">
        <f>SUM(J114*1)</f>
        <v>0</v>
      </c>
    </row>
    <row r="115" spans="1:12" ht="15.75" customHeight="1" x14ac:dyDescent="0.25">
      <c r="A115" s="70"/>
      <c r="B115" s="71"/>
      <c r="C115" s="71"/>
      <c r="D115" s="71"/>
      <c r="E115" s="71"/>
      <c r="F115" s="71"/>
      <c r="G115" s="72"/>
      <c r="H115" s="5" t="s">
        <v>140</v>
      </c>
      <c r="I115" s="6">
        <f>COUNTIF(I3:I109,"Not applicable")</f>
        <v>0</v>
      </c>
      <c r="J115" s="6">
        <f>COUNTIF(J3:J109,"Not applicable")</f>
        <v>0</v>
      </c>
      <c r="K115" s="12" t="s">
        <v>140</v>
      </c>
      <c r="L115" s="6"/>
    </row>
    <row r="116" spans="1:12" x14ac:dyDescent="0.25">
      <c r="H116" s="5" t="s">
        <v>145</v>
      </c>
      <c r="I116" s="6">
        <f>SUM(I111:I115)</f>
        <v>0</v>
      </c>
      <c r="J116" s="6">
        <f>SUM(J111:J115)</f>
        <v>0</v>
      </c>
      <c r="K116" s="12" t="s">
        <v>144</v>
      </c>
      <c r="L116" s="6">
        <f>SUM(L111:L115)</f>
        <v>0</v>
      </c>
    </row>
    <row r="117" spans="1:12" x14ac:dyDescent="0.25">
      <c r="H117" s="35" t="s">
        <v>181</v>
      </c>
      <c r="I117" s="24"/>
      <c r="J117" s="36">
        <f>SUM(J111:J114)</f>
        <v>0</v>
      </c>
      <c r="L117" s="37" t="e">
        <f>SUM(L116/J118)</f>
        <v>#DIV/0!</v>
      </c>
    </row>
    <row r="118" spans="1:12" x14ac:dyDescent="0.25">
      <c r="H118" s="35" t="s">
        <v>182</v>
      </c>
      <c r="I118" s="38"/>
      <c r="J118" s="36">
        <f>SUM(J117*4)</f>
        <v>0</v>
      </c>
    </row>
  </sheetData>
  <sheetProtection selectLockedCells="1"/>
  <mergeCells count="30">
    <mergeCell ref="F106:J106"/>
    <mergeCell ref="A110:G115"/>
    <mergeCell ref="F72:J72"/>
    <mergeCell ref="F80:J80"/>
    <mergeCell ref="F86:J86"/>
    <mergeCell ref="F91:J91"/>
    <mergeCell ref="F96:J96"/>
    <mergeCell ref="F102:J102"/>
    <mergeCell ref="F67:J67"/>
    <mergeCell ref="F36:J36"/>
    <mergeCell ref="F42:J42"/>
    <mergeCell ref="F47:J47"/>
    <mergeCell ref="F54:J54"/>
    <mergeCell ref="F58:F61"/>
    <mergeCell ref="G58:G61"/>
    <mergeCell ref="H58:H61"/>
    <mergeCell ref="I58:I61"/>
    <mergeCell ref="J58:J61"/>
    <mergeCell ref="F63:J63"/>
    <mergeCell ref="A58:A61"/>
    <mergeCell ref="B58:B61"/>
    <mergeCell ref="C58:C61"/>
    <mergeCell ref="D58:D61"/>
    <mergeCell ref="E58:E61"/>
    <mergeCell ref="F30:J30"/>
    <mergeCell ref="F3:J3"/>
    <mergeCell ref="F11:J11"/>
    <mergeCell ref="F16:J16"/>
    <mergeCell ref="F21:J21"/>
    <mergeCell ref="F26:J26"/>
  </mergeCells>
  <conditionalFormatting sqref="K105 K101 K95 K90 K85 K79 K71 K66 K62 K53 K46 K41 K35 K29 K25 K20 J64:J109 K15 K10 K2 J17:J62 J1:K1 J2:J15 J119:J1048576">
    <cfRule type="containsText" dxfId="24" priority="22" operator="containsText" text="Very limited assurance">
      <formula>NOT(ISERROR(SEARCH("Very limited assurance",J1)))</formula>
    </cfRule>
    <cfRule type="containsText" dxfId="23" priority="23" operator="containsText" text="Limited assurance">
      <formula>NOT(ISERROR(SEARCH("Limited assurance",J1)))</formula>
    </cfRule>
    <cfRule type="containsText" dxfId="22" priority="24" operator="containsText" text="Reasonable assurance">
      <formula>NOT(ISERROR(SEARCH("Reasonable assurance",J1)))</formula>
    </cfRule>
    <cfRule type="containsText" dxfId="21" priority="25" operator="containsText" text="High assurance">
      <formula>NOT(ISERROR(SEARCH("High assurance",J1)))</formula>
    </cfRule>
  </conditionalFormatting>
  <conditionalFormatting sqref="I64:I109 I17:I62 I1:I15 I119:I1048576">
    <cfRule type="containsText" dxfId="20" priority="18" operator="containsText" text="Low, nice to have, optional item">
      <formula>NOT(ISERROR(SEARCH("Low, nice to have, optional item",I1)))</formula>
    </cfRule>
    <cfRule type="containsText" dxfId="19" priority="19" operator="containsText" text="Medium to low, first choice of optional items">
      <formula>NOT(ISERROR(SEARCH("Medium to low, first choice of optional items",I1)))</formula>
    </cfRule>
    <cfRule type="containsText" dxfId="18" priority="20" operator="containsText" text="Medium to high important we get this right">
      <formula>NOT(ISERROR(SEARCH("Medium to high important we get this right",I1)))</formula>
    </cfRule>
    <cfRule type="containsText" dxfId="17" priority="21" operator="containsText" text="High, critical we get this right">
      <formula>NOT(ISERROR(SEARCH("High, critical we get this right",I1)))</formula>
    </cfRule>
  </conditionalFormatting>
  <conditionalFormatting sqref="H113:H114">
    <cfRule type="containsText" dxfId="16" priority="17" operator="containsText" text="Limited assurance">
      <formula>NOT(ISERROR(SEARCH("Limited assurance",H113)))</formula>
    </cfRule>
  </conditionalFormatting>
  <conditionalFormatting sqref="H111 H114">
    <cfRule type="containsText" dxfId="15" priority="16" operator="containsText" text="High assurance">
      <formula>NOT(ISERROR(SEARCH("High assurance",H111)))</formula>
    </cfRule>
  </conditionalFormatting>
  <conditionalFormatting sqref="H112 H114">
    <cfRule type="containsText" dxfId="14" priority="15" operator="containsText" text="Reasonable assurance">
      <formula>NOT(ISERROR(SEARCH("Reasonable assurance",H112)))</formula>
    </cfRule>
  </conditionalFormatting>
  <conditionalFormatting sqref="H114">
    <cfRule type="containsText" dxfId="13" priority="14" operator="containsText" text="Very limited assurance">
      <formula>NOT(ISERROR(SEARCH("Very limited assurance",H114)))</formula>
    </cfRule>
  </conditionalFormatting>
  <conditionalFormatting sqref="H114">
    <cfRule type="containsText" dxfId="12" priority="13" operator="containsText" text="Very limited assurance">
      <formula>NOT(ISERROR(SEARCH("Very limited assurance",H114)))</formula>
    </cfRule>
  </conditionalFormatting>
  <conditionalFormatting sqref="H112:H113">
    <cfRule type="containsText" dxfId="11" priority="9" operator="containsText" text="Very limited assurance">
      <formula>NOT(ISERROR(SEARCH("Very limited assurance",H112)))</formula>
    </cfRule>
    <cfRule type="containsText" dxfId="10" priority="10" operator="containsText" text="Limited assurance">
      <formula>NOT(ISERROR(SEARCH("Limited assurance",H112)))</formula>
    </cfRule>
    <cfRule type="containsText" dxfId="9" priority="11" operator="containsText" text="Reasonable assurance">
      <formula>NOT(ISERROR(SEARCH("Reasonable assurance",H112)))</formula>
    </cfRule>
    <cfRule type="containsText" dxfId="8" priority="12" operator="containsText" text="High assurance">
      <formula>NOT(ISERROR(SEARCH("High assurance",H112)))</formula>
    </cfRule>
  </conditionalFormatting>
  <conditionalFormatting sqref="J111:J116">
    <cfRule type="containsText" dxfId="7" priority="5" operator="containsText" text="Very limited assurance">
      <formula>NOT(ISERROR(SEARCH("Very limited assurance",J111)))</formula>
    </cfRule>
    <cfRule type="containsText" dxfId="6" priority="6" operator="containsText" text="Limited assurance">
      <formula>NOT(ISERROR(SEARCH("Limited assurance",J111)))</formula>
    </cfRule>
    <cfRule type="containsText" dxfId="5" priority="7" operator="containsText" text="Reasonable assurance">
      <formula>NOT(ISERROR(SEARCH("Reasonable assurance",J111)))</formula>
    </cfRule>
    <cfRule type="containsText" dxfId="4" priority="8" operator="containsText" text="High assurance">
      <formula>NOT(ISERROR(SEARCH("High assurance",J111)))</formula>
    </cfRule>
  </conditionalFormatting>
  <conditionalFormatting sqref="I111:I116">
    <cfRule type="containsText" dxfId="3" priority="1" operator="containsText" text="Low, nice to have, optional item">
      <formula>NOT(ISERROR(SEARCH("Low, nice to have, optional item",I111)))</formula>
    </cfRule>
    <cfRule type="containsText" dxfId="2" priority="2" operator="containsText" text="Medium to low, first choice of optional items">
      <formula>NOT(ISERROR(SEARCH("Medium to low, first choice of optional items",I111)))</formula>
    </cfRule>
    <cfRule type="containsText" dxfId="1" priority="3" operator="containsText" text="Medium to high important we get this right">
      <formula>NOT(ISERROR(SEARCH("Medium to high important we get this right",I111)))</formula>
    </cfRule>
    <cfRule type="containsText" dxfId="0" priority="4" operator="containsText" text="High, critical we get this right">
      <formula>NOT(ISERROR(SEARCH("High, critical we get this right",I111)))</formula>
    </cfRule>
  </conditionalFormatting>
  <dataValidations count="3">
    <dataValidation type="list" allowBlank="1" showInputMessage="1" showErrorMessage="1" sqref="I12:I14 I107:I109 I103:I104 I97:I100 I92:I94 I87:I89 I81:I84 I73:I78 I68:I70 I64:I65 I55:I58 I48:I52 I43:I45 I37:I40 I31:I34 I22:I24 I27:I28 I17:I19 I4:I9">
      <formula1>priority</formula1>
    </dataValidation>
    <dataValidation type="list" allowBlank="1" showInputMessage="1" showErrorMessage="1" sqref="J4:J9 J107:J109 J103:J104 J97:J100 J92:J94 J87:J89 J81:J84 J73:J78 J68:J70 J64:J65 J55:J58 J48:J52 J43:J45 J37:J40 J31:J34 J22:J24 J27:J28 J17:J19 J12:J14">
      <formula1>assurance</formula1>
    </dataValidation>
    <dataValidation type="list" allowBlank="1" showInputMessage="1" showErrorMessage="1" sqref="G4:G9 G107:G109 G103:G104 G97:G100 G92:G94 G87:G89 G81:G84 G73:G78 G68:G70 G64:G65 G55:G58 G48:G52 G43:G45 G37:G40 G31:G34 G22:G24 G27:G28 G17:G19 G12:G14">
      <formula1>name</formula1>
    </dataValidation>
  </dataValidations>
  <pageMargins left="0.7" right="0.7" top="0.75" bottom="0.75" header="0.3" footer="0.3"/>
  <pageSetup scale="37" orientation="landscape" verticalDpi="0" r:id="rId1"/>
  <headerFooter>
    <oddHeader>&amp;L&amp;A&amp;C&amp;F&amp;R&amp;P</oddHeader>
    <oddFooter>&amp;C© John Cato &amp; Dr Peter Tobin, 2016. All rights reserved</oddFooter>
  </headerFooter>
  <rowBreaks count="6" manualBreakCount="6">
    <brk id="1" max="16383" man="1"/>
    <brk id="19" max="16383" man="1"/>
    <brk id="34" max="16383" man="1"/>
    <brk id="52" max="16383" man="1"/>
    <brk id="70" max="16383" man="1"/>
    <brk id="89"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20" sqref="A20"/>
    </sheetView>
  </sheetViews>
  <sheetFormatPr defaultRowHeight="15" x14ac:dyDescent="0.25"/>
  <cols>
    <col min="1" max="1" width="34.7109375" customWidth="1"/>
    <col min="3" max="3" width="22.140625" customWidth="1"/>
  </cols>
  <sheetData>
    <row r="1" spans="1:3" x14ac:dyDescent="0.25">
      <c r="A1" t="s">
        <v>123</v>
      </c>
      <c r="B1" t="s">
        <v>159</v>
      </c>
      <c r="C1" t="s">
        <v>141</v>
      </c>
    </row>
    <row r="2" spans="1:3" ht="15.75" x14ac:dyDescent="0.25">
      <c r="A2" s="1" t="s">
        <v>119</v>
      </c>
      <c r="B2" t="s">
        <v>124</v>
      </c>
      <c r="C2" t="s">
        <v>136</v>
      </c>
    </row>
    <row r="3" spans="1:3" ht="30.75" x14ac:dyDescent="0.25">
      <c r="A3" s="1" t="s">
        <v>120</v>
      </c>
      <c r="B3" t="s">
        <v>125</v>
      </c>
      <c r="C3" t="s">
        <v>137</v>
      </c>
    </row>
    <row r="4" spans="1:3" ht="30.75" x14ac:dyDescent="0.25">
      <c r="A4" s="1" t="s">
        <v>121</v>
      </c>
      <c r="B4" t="s">
        <v>126</v>
      </c>
      <c r="C4" t="s">
        <v>138</v>
      </c>
    </row>
    <row r="5" spans="1:3" ht="15.75" x14ac:dyDescent="0.25">
      <c r="A5" s="1" t="s">
        <v>122</v>
      </c>
      <c r="B5" t="s">
        <v>127</v>
      </c>
      <c r="C5" t="s">
        <v>139</v>
      </c>
    </row>
    <row r="6" spans="1:3" ht="15.75" x14ac:dyDescent="0.25">
      <c r="A6" s="1" t="s">
        <v>140</v>
      </c>
      <c r="B6" t="s">
        <v>128</v>
      </c>
      <c r="C6" s="2" t="s">
        <v>140</v>
      </c>
    </row>
    <row r="7" spans="1:3" ht="15.75" x14ac:dyDescent="0.25">
      <c r="A7" s="1" t="s">
        <v>144</v>
      </c>
      <c r="B7" t="s">
        <v>129</v>
      </c>
      <c r="C7" s="1" t="s">
        <v>144</v>
      </c>
    </row>
    <row r="8" spans="1:3" x14ac:dyDescent="0.25">
      <c r="B8" t="s">
        <v>130</v>
      </c>
    </row>
    <row r="9" spans="1:3" x14ac:dyDescent="0.25">
      <c r="B9" t="s">
        <v>131</v>
      </c>
    </row>
    <row r="10" spans="1:3" x14ac:dyDescent="0.25">
      <c r="B10" t="s">
        <v>132</v>
      </c>
    </row>
    <row r="11" spans="1:3" x14ac:dyDescent="0.25">
      <c r="B11" t="s">
        <v>133</v>
      </c>
    </row>
    <row r="12" spans="1:3" x14ac:dyDescent="0.25">
      <c r="B12" t="s">
        <v>149</v>
      </c>
    </row>
    <row r="13" spans="1:3" x14ac:dyDescent="0.25">
      <c r="B13" t="s">
        <v>150</v>
      </c>
    </row>
    <row r="14" spans="1:3" x14ac:dyDescent="0.25">
      <c r="B14" t="s">
        <v>151</v>
      </c>
    </row>
    <row r="15" spans="1:3" x14ac:dyDescent="0.25">
      <c r="B15" t="s">
        <v>152</v>
      </c>
    </row>
    <row r="16" spans="1:3" x14ac:dyDescent="0.25">
      <c r="B16" t="s">
        <v>153</v>
      </c>
    </row>
    <row r="17" spans="2:2" x14ac:dyDescent="0.25">
      <c r="B17" t="s">
        <v>154</v>
      </c>
    </row>
    <row r="18" spans="2:2" x14ac:dyDescent="0.25">
      <c r="B18" t="s">
        <v>155</v>
      </c>
    </row>
    <row r="19" spans="2:2" x14ac:dyDescent="0.25">
      <c r="B19" t="s">
        <v>156</v>
      </c>
    </row>
    <row r="20" spans="2:2" x14ac:dyDescent="0.25">
      <c r="B20" t="s">
        <v>157</v>
      </c>
    </row>
    <row r="21" spans="2:2" x14ac:dyDescent="0.25">
      <c r="B21" t="s">
        <v>158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20" zoomScaleNormal="120" workbookViewId="0">
      <selection activeCell="K18" sqref="K18"/>
    </sheetView>
  </sheetViews>
  <sheetFormatPr defaultRowHeight="15" x14ac:dyDescent="0.25"/>
  <sheetData/>
  <sheetProtection sheet="1" objects="1" scenarios="1" selectLockedCells="1" selectUnlockedCells="1"/>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abSelected="1" zoomScaleNormal="100" workbookViewId="0">
      <selection activeCell="B5" sqref="B5"/>
    </sheetView>
  </sheetViews>
  <sheetFormatPr defaultRowHeight="15" x14ac:dyDescent="0.25"/>
  <cols>
    <col min="1" max="1" width="24.28515625" style="28" customWidth="1"/>
    <col min="2" max="2" width="101.85546875" style="32" customWidth="1"/>
    <col min="3" max="16384" width="9.140625" style="28"/>
  </cols>
  <sheetData>
    <row r="1" spans="1:2" ht="63" x14ac:dyDescent="0.25">
      <c r="A1" s="29" t="s">
        <v>136</v>
      </c>
      <c r="B1" s="30" t="s">
        <v>163</v>
      </c>
    </row>
    <row r="2" spans="1:2" ht="47.25" x14ac:dyDescent="0.25">
      <c r="A2" s="29" t="s">
        <v>137</v>
      </c>
      <c r="B2" s="30" t="s">
        <v>164</v>
      </c>
    </row>
    <row r="3" spans="1:2" ht="59.25" customHeight="1" x14ac:dyDescent="0.25">
      <c r="A3" s="29" t="s">
        <v>138</v>
      </c>
      <c r="B3" s="30" t="s">
        <v>165</v>
      </c>
    </row>
    <row r="4" spans="1:2" ht="69.75" customHeight="1" x14ac:dyDescent="0.25">
      <c r="A4" s="29" t="s">
        <v>139</v>
      </c>
      <c r="B4" s="31" t="s">
        <v>166</v>
      </c>
    </row>
    <row r="5" spans="1:2" ht="31.5" x14ac:dyDescent="0.25">
      <c r="A5" s="29" t="s">
        <v>140</v>
      </c>
      <c r="B5" s="31" t="s">
        <v>167</v>
      </c>
    </row>
  </sheetData>
  <sheetProtection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Introduction</vt:lpstr>
      <vt:lpstr>Assessment</vt:lpstr>
      <vt:lpstr>Range</vt:lpstr>
      <vt:lpstr>Graphs</vt:lpstr>
      <vt:lpstr>Assurance scale</vt:lpstr>
      <vt:lpstr>Assessment!_Toc446397803</vt:lpstr>
      <vt:lpstr>assurance</vt:lpstr>
      <vt:lpstr>name</vt:lpstr>
      <vt:lpstr>priority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2016-07-15T06:00:38Z</cp:lastPrinted>
  <dcterms:created xsi:type="dcterms:W3CDTF">2016-05-27T05:51:35Z</dcterms:created>
  <dcterms:modified xsi:type="dcterms:W3CDTF">2018-11-09T05:23:03Z</dcterms:modified>
</cp:coreProperties>
</file>