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Clinglobal meeting 2 &amp; 3 July\IT Team\"/>
    </mc:Choice>
  </mc:AlternateContent>
  <bookViews>
    <workbookView xWindow="0" yWindow="0" windowWidth="15480" windowHeight="7755"/>
  </bookViews>
  <sheets>
    <sheet name="Introduction" sheetId="4" r:id="rId1"/>
    <sheet name="Measure" sheetId="1" r:id="rId2"/>
    <sheet name="Range" sheetId="2" r:id="rId3"/>
    <sheet name="Graphs" sheetId="3" r:id="rId4"/>
    <sheet name="Explanations" sheetId="6" r:id="rId5"/>
  </sheets>
  <externalReferences>
    <externalReference r:id="rId6"/>
  </externalReferences>
  <definedNames>
    <definedName name="assurance">Range!$A$2:$A$7</definedName>
    <definedName name="_xlnm.Print_Titles" localSheetId="1">Measure!$B:$B,Measure!$1:$1</definedName>
    <definedName name="rating">[1]ranges!$B$2:$B$6</definedName>
  </definedNames>
  <calcPr calcId="152511"/>
</workbook>
</file>

<file path=xl/calcChain.xml><?xml version="1.0" encoding="utf-8"?>
<calcChain xmlns="http://schemas.openxmlformats.org/spreadsheetml/2006/main">
  <c r="M27" i="1" l="1"/>
  <c r="M28" i="1"/>
  <c r="M29" i="1"/>
  <c r="M30" i="1"/>
  <c r="M31" i="1"/>
  <c r="D27" i="1"/>
  <c r="E27" i="1"/>
  <c r="F27" i="1"/>
  <c r="G27" i="1"/>
  <c r="H27" i="1"/>
  <c r="I27" i="1"/>
  <c r="J27" i="1"/>
  <c r="K27" i="1"/>
  <c r="L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D28" i="1"/>
  <c r="E28" i="1"/>
  <c r="F28" i="1"/>
  <c r="G28" i="1"/>
  <c r="H28" i="1"/>
  <c r="I28" i="1"/>
  <c r="J28" i="1"/>
  <c r="K28" i="1"/>
  <c r="L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D29" i="1"/>
  <c r="E29" i="1"/>
  <c r="F29" i="1"/>
  <c r="G29" i="1"/>
  <c r="H29" i="1"/>
  <c r="I29" i="1"/>
  <c r="J29" i="1"/>
  <c r="K29" i="1"/>
  <c r="L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D30" i="1"/>
  <c r="E30" i="1"/>
  <c r="F30" i="1"/>
  <c r="G30" i="1"/>
  <c r="H30" i="1"/>
  <c r="I30" i="1"/>
  <c r="J30" i="1"/>
  <c r="K30" i="1"/>
  <c r="L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D31" i="1"/>
  <c r="E31" i="1"/>
  <c r="F31" i="1"/>
  <c r="G31" i="1"/>
  <c r="H31" i="1"/>
  <c r="I31" i="1"/>
  <c r="J31" i="1"/>
  <c r="K31" i="1"/>
  <c r="L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C31" i="1"/>
  <c r="C30" i="1"/>
  <c r="C29" i="1"/>
  <c r="C28" i="1"/>
  <c r="C27" i="1"/>
  <c r="M32" i="1" l="1"/>
  <c r="P32" i="1"/>
  <c r="X32" i="1"/>
  <c r="AF32" i="1"/>
  <c r="G32" i="1"/>
  <c r="AG32" i="1"/>
  <c r="AC32" i="1"/>
  <c r="Y32" i="1"/>
  <c r="U32" i="1"/>
  <c r="Q32" i="1"/>
  <c r="L32" i="1"/>
  <c r="H32" i="1"/>
  <c r="D32" i="1"/>
  <c r="AJ32" i="1"/>
  <c r="AB32" i="1"/>
  <c r="T32" i="1"/>
  <c r="K32" i="1"/>
  <c r="AK30" i="1"/>
  <c r="AD32" i="1"/>
  <c r="V32" i="1"/>
  <c r="N32" i="1"/>
  <c r="E32" i="1"/>
  <c r="AI32" i="1"/>
  <c r="AE32" i="1"/>
  <c r="AA32" i="1"/>
  <c r="W32" i="1"/>
  <c r="S32" i="1"/>
  <c r="O32" i="1"/>
  <c r="J32" i="1"/>
  <c r="F32" i="1"/>
  <c r="AH32" i="1"/>
  <c r="Z32" i="1"/>
  <c r="R32" i="1"/>
  <c r="I32" i="1"/>
  <c r="AK29" i="1"/>
  <c r="AK28" i="1"/>
  <c r="AK31" i="1"/>
  <c r="C32" i="1"/>
  <c r="AK27" i="1"/>
  <c r="AK26" i="1"/>
  <c r="AK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32" i="1" l="1"/>
</calcChain>
</file>

<file path=xl/sharedStrings.xml><?xml version="1.0" encoding="utf-8"?>
<sst xmlns="http://schemas.openxmlformats.org/spreadsheetml/2006/main" count="128" uniqueCount="90">
  <si>
    <t>access control system</t>
  </si>
  <si>
    <t>biometrics recorder</t>
  </si>
  <si>
    <t>cctv system</t>
  </si>
  <si>
    <t>cell phone</t>
  </si>
  <si>
    <t>digital camera</t>
  </si>
  <si>
    <t>dvd recorder</t>
  </si>
  <si>
    <t>external drive</t>
  </si>
  <si>
    <t>fax m/c</t>
  </si>
  <si>
    <t>id tag reader</t>
  </si>
  <si>
    <t>removable drive</t>
  </si>
  <si>
    <t>scanner</t>
  </si>
  <si>
    <t>server</t>
  </si>
  <si>
    <t xml:space="preserve">tablet </t>
  </si>
  <si>
    <t>time recording system</t>
  </si>
  <si>
    <t>other1</t>
  </si>
  <si>
    <t>other2</t>
  </si>
  <si>
    <t>memory card</t>
  </si>
  <si>
    <t>sim card</t>
  </si>
  <si>
    <t>dvd disc</t>
  </si>
  <si>
    <t>copier m/c</t>
  </si>
  <si>
    <t>cd disc</t>
  </si>
  <si>
    <t>scan copy fax m/c</t>
  </si>
  <si>
    <t>paper documents</t>
  </si>
  <si>
    <t>microfiche</t>
  </si>
  <si>
    <t>Access code measures</t>
  </si>
  <si>
    <t>Anti-virus protection</t>
  </si>
  <si>
    <t>Compliance checks</t>
  </si>
  <si>
    <t>Data back-up</t>
  </si>
  <si>
    <t>Data classification applied</t>
  </si>
  <si>
    <t>End-point management solution</t>
  </si>
  <si>
    <t>ID badge cancellation</t>
  </si>
  <si>
    <t>Malware protection</t>
  </si>
  <si>
    <t xml:space="preserve">Physical device lockdown </t>
  </si>
  <si>
    <t>Secure transit container</t>
  </si>
  <si>
    <t>Specialist DLP solution</t>
  </si>
  <si>
    <t>Training in DLP</t>
  </si>
  <si>
    <t>Item #</t>
  </si>
  <si>
    <t xml:space="preserve">Technically blocking the use of </t>
  </si>
  <si>
    <t>Total</t>
  </si>
  <si>
    <t xml:space="preserve"> </t>
  </si>
  <si>
    <t>Encryption of devices</t>
  </si>
  <si>
    <t>Encryption of data</t>
  </si>
  <si>
    <t>paper filing systems</t>
  </si>
  <si>
    <t>audio recordings</t>
  </si>
  <si>
    <t xml:space="preserve">email outbound </t>
  </si>
  <si>
    <t>FTP outbound</t>
  </si>
  <si>
    <t>paper post outbound</t>
  </si>
  <si>
    <t>Monitor staff behaviour</t>
  </si>
  <si>
    <t>Introduction</t>
  </si>
  <si>
    <t>Completion date (insert date)</t>
  </si>
  <si>
    <t>On behalf of Business Unit (insert unit)</t>
  </si>
  <si>
    <t>The results are documented on the Graphs tab</t>
  </si>
  <si>
    <t>Tool completed by (name)</t>
  </si>
  <si>
    <t>Ban on the use of (policy)</t>
  </si>
  <si>
    <t>Processes for DLP monitoring</t>
  </si>
  <si>
    <t>Business data owners identified</t>
  </si>
  <si>
    <t>Data in use copy protection</t>
  </si>
  <si>
    <t>Data in motion protection</t>
  </si>
  <si>
    <t>Data at rest protection</t>
  </si>
  <si>
    <t>DLP Policy</t>
  </si>
  <si>
    <t>unencrypted usb stick</t>
  </si>
  <si>
    <t>encrypted usb stick</t>
  </si>
  <si>
    <t>PC - desktop</t>
  </si>
  <si>
    <t>PC - laptop</t>
  </si>
  <si>
    <t>High assurance</t>
  </si>
  <si>
    <t>Reasonable assurance</t>
  </si>
  <si>
    <t>Limited assurance</t>
  </si>
  <si>
    <t>Very limited assurance</t>
  </si>
  <si>
    <t>assurance</t>
  </si>
  <si>
    <t>Already used</t>
  </si>
  <si>
    <t>Other DLP measure 1</t>
  </si>
  <si>
    <t>Other DLP measure 2</t>
  </si>
  <si>
    <t>This DLP measure is already in use</t>
  </si>
  <si>
    <t>email inbound</t>
  </si>
  <si>
    <t>Not applicable</t>
  </si>
  <si>
    <t>Please complete the Measure tab for each personal information carrier (by column) and each Data Loss Prevention (DLP) measure to be or already implemented implemented by assurance level by row</t>
  </si>
  <si>
    <t>Note: this page is for you to complete an explanation against each specific measure as it applied in your organisation</t>
  </si>
  <si>
    <t>DLP Measure</t>
  </si>
  <si>
    <t>Explanation</t>
  </si>
  <si>
    <t>You can provide detailed explanations for each measure on the Explanations tab</t>
  </si>
  <si>
    <t>Once you have completed the tool you can develop a plan to implement appropriate measures</t>
  </si>
  <si>
    <t>You can adjust the number (add or delete as required) and headings of the columns and rows to suit your own requirements</t>
  </si>
  <si>
    <t>#</t>
  </si>
  <si>
    <t>For support on this Tool please contact your toolkit supplier</t>
  </si>
  <si>
    <t>This Data Loss Prevention Measures Implementation Tool is designed for use as part of the overall GDPR or POPI Act compliance project.</t>
  </si>
  <si>
    <t>What measures are there listed in column B in place to prevent loss of personal information from these carriers listed in row 1</t>
  </si>
  <si>
    <t>There is a high level of assurance that the use of this DLP measure will reduce the risk of non-compliance with the GDPR / POPI Act.</t>
  </si>
  <si>
    <t>There is a reasonable level of assurance that the use of this DLP measure will reduce the risk of non-compliance with the GDPR / POPI Act.</t>
  </si>
  <si>
    <t>There is a limited level of assurance that the use of this DLP measure will reduce the risk of non-compliance with the GDPR / POPI Act.</t>
  </si>
  <si>
    <t>There is a very limited level of assurance that the use of this DLP measure will reduce the risk of non-comppliance with the GDPR / POPI 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</si>
</sst>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FF33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 applyProtection="1">
      <alignment horizontal="right" vertical="top"/>
      <protection locked="0"/>
    </xf>
    <xf numFmtId="0" fontId="1" fillId="0" borderId="0" xfId="0" applyFont="1" applyAlignment="1" applyProtection="1">
      <alignment horizontal="right" wrapText="1"/>
    </xf>
    <xf numFmtId="0" fontId="0" fillId="2" borderId="0" xfId="0" applyFill="1" applyAlignment="1" applyProtection="1">
      <alignment horizontal="right"/>
    </xf>
    <xf numFmtId="0" fontId="0" fillId="0" borderId="0" xfId="0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vertical="top"/>
    </xf>
    <xf numFmtId="0" fontId="1" fillId="3" borderId="0" xfId="0" applyFont="1" applyFill="1" applyAlignment="1" applyProtection="1">
      <alignment horizontal="right" vertical="top"/>
    </xf>
    <xf numFmtId="0" fontId="0" fillId="0" borderId="0" xfId="0" applyFont="1" applyAlignment="1">
      <alignment vertical="top" wrapText="1"/>
    </xf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17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66FF33"/>
        </patternFill>
      </fill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colors>
    <mruColors>
      <color rgb="FF66FF33"/>
      <color rgb="FF3A5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DLP measures by carrier</a:t>
            </a:r>
          </a:p>
        </c:rich>
      </c:tx>
      <c:layout/>
      <c:overlay val="0"/>
    </c:title>
    <c:autoTitleDeleted val="0"/>
    <c:plotArea>
      <c:layout/>
      <c:radarChart>
        <c:radarStyle val="filled"/>
        <c:varyColors val="0"/>
        <c:ser>
          <c:idx val="0"/>
          <c:order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Measure!$C$32:$AJ$32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374304"/>
        <c:axId val="344371168"/>
      </c:radarChart>
      <c:catAx>
        <c:axId val="34437430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344371168"/>
        <c:crosses val="autoZero"/>
        <c:auto val="1"/>
        <c:lblAlgn val="ctr"/>
        <c:lblOffset val="100"/>
        <c:noMultiLvlLbl val="0"/>
      </c:catAx>
      <c:valAx>
        <c:axId val="344371168"/>
        <c:scaling>
          <c:orientation val="minMax"/>
          <c:max val="20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344374304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DLP carrier by assurance measure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Measure!$B$27</c:f>
              <c:strCache>
                <c:ptCount val="1"/>
                <c:pt idx="0">
                  <c:v>Already used</c:v>
                </c:pt>
              </c:strCache>
            </c:strRef>
          </c:tx>
          <c:spPr>
            <a:solidFill>
              <a:srgbClr val="66FF33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Measure!$C$27:$AJ$27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1"/>
          <c:order val="1"/>
          <c:tx>
            <c:strRef>
              <c:f>Measure!$B$28</c:f>
              <c:strCache>
                <c:ptCount val="1"/>
                <c:pt idx="0">
                  <c:v>High assurance</c:v>
                </c:pt>
              </c:strCache>
            </c:strRef>
          </c:tx>
          <c:spPr>
            <a:solidFill>
              <a:srgbClr val="3A5818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Measure!$C$28:$AJ$28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2"/>
          <c:order val="2"/>
          <c:tx>
            <c:strRef>
              <c:f>Measure!$B$29</c:f>
              <c:strCache>
                <c:ptCount val="1"/>
                <c:pt idx="0">
                  <c:v>Reasonable assurance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Measure!$C$29:$AJ$29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3"/>
          <c:order val="3"/>
          <c:tx>
            <c:strRef>
              <c:f>Measure!$B$30</c:f>
              <c:strCache>
                <c:ptCount val="1"/>
                <c:pt idx="0">
                  <c:v>Limited assurance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Measure!$C$30:$AJ$30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4"/>
          <c:order val="4"/>
          <c:tx>
            <c:strRef>
              <c:f>Measure!$B$31</c:f>
              <c:strCache>
                <c:ptCount val="1"/>
                <c:pt idx="0">
                  <c:v>Very limited assurance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Measure!$C$31:$AJ$31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ser>
          <c:idx val="5"/>
          <c:order val="5"/>
          <c:tx>
            <c:strRef>
              <c:f>Measure!$B$32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Measure!$C$1:$AJ$1</c:f>
              <c:strCache>
                <c:ptCount val="34"/>
                <c:pt idx="0">
                  <c:v>access control system</c:v>
                </c:pt>
                <c:pt idx="1">
                  <c:v>audio recordings</c:v>
                </c:pt>
                <c:pt idx="2">
                  <c:v>biometrics recorder</c:v>
                </c:pt>
                <c:pt idx="3">
                  <c:v>cctv system</c:v>
                </c:pt>
                <c:pt idx="4">
                  <c:v>cd disc</c:v>
                </c:pt>
                <c:pt idx="5">
                  <c:v>cell phone</c:v>
                </c:pt>
                <c:pt idx="6">
                  <c:v>copier m/c</c:v>
                </c:pt>
                <c:pt idx="7">
                  <c:v>digital camera</c:v>
                </c:pt>
                <c:pt idx="8">
                  <c:v>dvd disc</c:v>
                </c:pt>
                <c:pt idx="9">
                  <c:v>dvd recorder</c:v>
                </c:pt>
                <c:pt idx="10">
                  <c:v>email inbound</c:v>
                </c:pt>
                <c:pt idx="11">
                  <c:v>email outbound </c:v>
                </c:pt>
                <c:pt idx="12">
                  <c:v>external drive</c:v>
                </c:pt>
                <c:pt idx="13">
                  <c:v>fax m/c</c:v>
                </c:pt>
                <c:pt idx="14">
                  <c:v>FTP outbound</c:v>
                </c:pt>
                <c:pt idx="15">
                  <c:v>id tag reader</c:v>
                </c:pt>
                <c:pt idx="16">
                  <c:v>memory card</c:v>
                </c:pt>
                <c:pt idx="17">
                  <c:v>microfiche</c:v>
                </c:pt>
                <c:pt idx="18">
                  <c:v>paper documents</c:v>
                </c:pt>
                <c:pt idx="19">
                  <c:v>paper filing systems</c:v>
                </c:pt>
                <c:pt idx="20">
                  <c:v>paper post outbound</c:v>
                </c:pt>
                <c:pt idx="21">
                  <c:v>PC - desktop</c:v>
                </c:pt>
                <c:pt idx="22">
                  <c:v>PC - laptop</c:v>
                </c:pt>
                <c:pt idx="23">
                  <c:v>removable drive</c:v>
                </c:pt>
                <c:pt idx="24">
                  <c:v>scan copy fax m/c</c:v>
                </c:pt>
                <c:pt idx="25">
                  <c:v>scanner</c:v>
                </c:pt>
                <c:pt idx="26">
                  <c:v>server</c:v>
                </c:pt>
                <c:pt idx="27">
                  <c:v>sim card</c:v>
                </c:pt>
                <c:pt idx="28">
                  <c:v>tablet </c:v>
                </c:pt>
                <c:pt idx="29">
                  <c:v>time recording system</c:v>
                </c:pt>
                <c:pt idx="30">
                  <c:v>unencrypted usb stick</c:v>
                </c:pt>
                <c:pt idx="31">
                  <c:v>encrypted usb stick</c:v>
                </c:pt>
                <c:pt idx="32">
                  <c:v>other1</c:v>
                </c:pt>
                <c:pt idx="33">
                  <c:v>other2</c:v>
                </c:pt>
              </c:strCache>
            </c:strRef>
          </c:cat>
          <c:val>
            <c:numRef>
              <c:f>Measure!$C$32:$AJ$32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898688"/>
        <c:axId val="365899864"/>
      </c:barChart>
      <c:catAx>
        <c:axId val="36589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65899864"/>
        <c:crosses val="autoZero"/>
        <c:auto val="1"/>
        <c:lblAlgn val="ctr"/>
        <c:lblOffset val="100"/>
        <c:noMultiLvlLbl val="0"/>
      </c:catAx>
      <c:valAx>
        <c:axId val="365899864"/>
        <c:scaling>
          <c:orientation val="minMax"/>
          <c:max val="2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58986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38100</xdr:rowOff>
    </xdr:from>
    <xdr:to>
      <xdr:col>12</xdr:col>
      <xdr:colOff>449036</xdr:colOff>
      <xdr:row>33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34</xdr:row>
      <xdr:rowOff>152400</xdr:rowOff>
    </xdr:from>
    <xdr:to>
      <xdr:col>12</xdr:col>
      <xdr:colOff>380999</xdr:colOff>
      <xdr:row>65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ter's%20Acer%204%20Nov/cc2016/POPI%20Core%20Toolkit/2%20Assessment%20Tools%2018%208%2016/Info%20Sec/POPI%20Web%20Site%20Audit%20Tool%20v5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Checklist Front"/>
      <sheetName val="Checklist Back"/>
      <sheetName val="EuroPrise reqs"/>
      <sheetName val="Graph"/>
      <sheetName val="Assurance scale"/>
      <sheetName val="ran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B2" t="str">
            <v>High assurance</v>
          </cell>
        </row>
        <row r="3">
          <cell r="B3" t="str">
            <v>Reasonable assurance</v>
          </cell>
        </row>
        <row r="4">
          <cell r="B4" t="str">
            <v>Limited assurance</v>
          </cell>
        </row>
        <row r="5">
          <cell r="B5" t="str">
            <v>Very limited assurance</v>
          </cell>
        </row>
        <row r="6">
          <cell r="B6" t="str">
            <v>Not applicable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="145" zoomScaleNormal="145" workbookViewId="0">
      <selection sqref="A1:XFD1"/>
    </sheetView>
  </sheetViews>
  <sheetFormatPr defaultRowHeight="15" x14ac:dyDescent="0.25"/>
  <cols>
    <col min="1" max="1" width="9.140625" style="29"/>
    <col min="2" max="2" width="93" customWidth="1"/>
    <col min="3" max="3" width="18.7109375" customWidth="1"/>
  </cols>
  <sheetData>
    <row r="1" spans="1:3" x14ac:dyDescent="0.25">
      <c r="A1" s="29" t="s">
        <v>82</v>
      </c>
      <c r="B1" s="5" t="s">
        <v>48</v>
      </c>
      <c r="C1" s="6"/>
    </row>
    <row r="2" spans="1:3" ht="30" x14ac:dyDescent="0.25">
      <c r="A2" s="29">
        <v>1</v>
      </c>
      <c r="B2" s="7" t="s">
        <v>84</v>
      </c>
      <c r="C2" s="6"/>
    </row>
    <row r="3" spans="1:3" ht="32.25" customHeight="1" x14ac:dyDescent="0.25">
      <c r="A3" s="29">
        <v>2</v>
      </c>
      <c r="B3" s="7" t="s">
        <v>75</v>
      </c>
      <c r="C3" s="6"/>
    </row>
    <row r="4" spans="1:3" ht="15.75" customHeight="1" x14ac:dyDescent="0.25">
      <c r="A4" s="29">
        <v>3</v>
      </c>
      <c r="B4" s="7" t="s">
        <v>81</v>
      </c>
      <c r="C4" s="6"/>
    </row>
    <row r="5" spans="1:3" x14ac:dyDescent="0.25">
      <c r="A5" s="29">
        <v>4</v>
      </c>
      <c r="B5" s="7" t="s">
        <v>51</v>
      </c>
      <c r="C5" s="6"/>
    </row>
    <row r="6" spans="1:3" x14ac:dyDescent="0.25">
      <c r="A6" s="29">
        <v>5</v>
      </c>
      <c r="B6" s="7" t="s">
        <v>79</v>
      </c>
      <c r="C6" s="6"/>
    </row>
    <row r="7" spans="1:3" x14ac:dyDescent="0.25">
      <c r="A7" s="29">
        <v>6</v>
      </c>
      <c r="B7" s="7" t="s">
        <v>80</v>
      </c>
      <c r="C7" s="6"/>
    </row>
    <row r="8" spans="1:3" x14ac:dyDescent="0.25">
      <c r="A8" s="29">
        <v>7</v>
      </c>
      <c r="B8" s="20" t="s">
        <v>83</v>
      </c>
      <c r="C8" s="20"/>
    </row>
    <row r="9" spans="1:3" x14ac:dyDescent="0.25">
      <c r="B9" s="7"/>
      <c r="C9" s="6"/>
    </row>
    <row r="10" spans="1:3" x14ac:dyDescent="0.25">
      <c r="B10" s="8" t="s">
        <v>52</v>
      </c>
      <c r="C10" s="9"/>
    </row>
    <row r="11" spans="1:3" x14ac:dyDescent="0.25">
      <c r="B11" s="8" t="s">
        <v>49</v>
      </c>
      <c r="C11" s="9"/>
    </row>
    <row r="12" spans="1:3" x14ac:dyDescent="0.25">
      <c r="B12" s="8" t="s">
        <v>50</v>
      </c>
      <c r="C12" s="9"/>
    </row>
    <row r="13" spans="1:3" x14ac:dyDescent="0.25">
      <c r="B13" s="7"/>
      <c r="C13" s="6"/>
    </row>
    <row r="14" spans="1:3" x14ac:dyDescent="0.25">
      <c r="B14" s="7"/>
      <c r="C14" s="6"/>
    </row>
    <row r="15" spans="1:3" x14ac:dyDescent="0.25">
      <c r="B15" s="7"/>
      <c r="C15" s="6"/>
    </row>
    <row r="16" spans="1:3" x14ac:dyDescent="0.25">
      <c r="B16" s="7"/>
      <c r="C16" s="6"/>
    </row>
    <row r="17" spans="2:3" x14ac:dyDescent="0.25">
      <c r="B17" s="7"/>
      <c r="C17" s="6"/>
    </row>
    <row r="18" spans="2:3" x14ac:dyDescent="0.25">
      <c r="B18" s="7"/>
      <c r="C18" s="6"/>
    </row>
    <row r="19" spans="2:3" x14ac:dyDescent="0.25">
      <c r="B19" s="7"/>
      <c r="C19" s="6"/>
    </row>
    <row r="20" spans="2:3" x14ac:dyDescent="0.25">
      <c r="B20" s="7"/>
      <c r="C20" s="6"/>
    </row>
    <row r="21" spans="2:3" x14ac:dyDescent="0.25">
      <c r="B21" s="7"/>
      <c r="C21" s="6"/>
    </row>
    <row r="22" spans="2:3" x14ac:dyDescent="0.25">
      <c r="B22" s="7"/>
      <c r="C22" s="6"/>
    </row>
    <row r="23" spans="2:3" x14ac:dyDescent="0.25">
      <c r="B23" s="7"/>
      <c r="C23" s="6"/>
    </row>
    <row r="24" spans="2:3" x14ac:dyDescent="0.25">
      <c r="B24" s="7"/>
      <c r="C24" s="6"/>
    </row>
    <row r="25" spans="2:3" x14ac:dyDescent="0.25">
      <c r="B25" s="7"/>
      <c r="C25" s="6"/>
    </row>
    <row r="26" spans="2:3" x14ac:dyDescent="0.25">
      <c r="B26" s="7"/>
      <c r="C26" s="6"/>
    </row>
  </sheetData>
  <sheetProtection selectLockedCells="1"/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2016.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2"/>
  <sheetViews>
    <sheetView zoomScale="120" zoomScaleNormal="12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5" x14ac:dyDescent="0.25"/>
  <cols>
    <col min="1" max="1" width="5.5703125" style="3" bestFit="1" customWidth="1"/>
    <col min="2" max="2" width="28.42578125" style="1" customWidth="1"/>
    <col min="3" max="12" width="21.5703125" style="3" bestFit="1" customWidth="1"/>
    <col min="13" max="13" width="21.5703125" style="3" customWidth="1"/>
    <col min="14" max="36" width="21.5703125" style="3" bestFit="1" customWidth="1"/>
    <col min="37" max="37" width="5.5703125" style="3" bestFit="1" customWidth="1"/>
    <col min="38" max="16384" width="9.140625" style="1"/>
  </cols>
  <sheetData>
    <row r="1" spans="1:37" s="2" customFormat="1" ht="78" customHeight="1" x14ac:dyDescent="0.25">
      <c r="A1" s="2" t="s">
        <v>36</v>
      </c>
      <c r="B1" s="2" t="s">
        <v>85</v>
      </c>
      <c r="C1" s="2" t="s">
        <v>0</v>
      </c>
      <c r="D1" s="2" t="s">
        <v>43</v>
      </c>
      <c r="E1" s="2" t="s">
        <v>1</v>
      </c>
      <c r="F1" s="2" t="s">
        <v>2</v>
      </c>
      <c r="G1" s="2" t="s">
        <v>20</v>
      </c>
      <c r="H1" s="2" t="s">
        <v>3</v>
      </c>
      <c r="I1" s="2" t="s">
        <v>19</v>
      </c>
      <c r="J1" s="2" t="s">
        <v>4</v>
      </c>
      <c r="K1" s="2" t="s">
        <v>18</v>
      </c>
      <c r="L1" s="2" t="s">
        <v>5</v>
      </c>
      <c r="M1" s="2" t="s">
        <v>73</v>
      </c>
      <c r="N1" s="2" t="s">
        <v>44</v>
      </c>
      <c r="O1" s="2" t="s">
        <v>6</v>
      </c>
      <c r="P1" s="2" t="s">
        <v>7</v>
      </c>
      <c r="Q1" s="2" t="s">
        <v>45</v>
      </c>
      <c r="R1" s="2" t="s">
        <v>8</v>
      </c>
      <c r="S1" s="2" t="s">
        <v>16</v>
      </c>
      <c r="T1" s="2" t="s">
        <v>23</v>
      </c>
      <c r="U1" s="2" t="s">
        <v>22</v>
      </c>
      <c r="V1" s="2" t="s">
        <v>42</v>
      </c>
      <c r="W1" s="2" t="s">
        <v>46</v>
      </c>
      <c r="X1" s="2" t="s">
        <v>62</v>
      </c>
      <c r="Y1" s="2" t="s">
        <v>63</v>
      </c>
      <c r="Z1" s="2" t="s">
        <v>9</v>
      </c>
      <c r="AA1" s="2" t="s">
        <v>21</v>
      </c>
      <c r="AB1" s="2" t="s">
        <v>10</v>
      </c>
      <c r="AC1" s="2" t="s">
        <v>11</v>
      </c>
      <c r="AD1" s="2" t="s">
        <v>17</v>
      </c>
      <c r="AE1" s="2" t="s">
        <v>12</v>
      </c>
      <c r="AF1" s="2" t="s">
        <v>13</v>
      </c>
      <c r="AG1" s="2" t="s">
        <v>60</v>
      </c>
      <c r="AH1" s="2" t="s">
        <v>61</v>
      </c>
      <c r="AI1" s="2" t="s">
        <v>14</v>
      </c>
      <c r="AJ1" s="2" t="s">
        <v>15</v>
      </c>
      <c r="AK1" s="2" t="s">
        <v>38</v>
      </c>
    </row>
    <row r="2" spans="1:37" x14ac:dyDescent="0.25">
      <c r="A2" s="3">
        <v>1</v>
      </c>
      <c r="B2" t="s">
        <v>24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3">
        <f>COUNTA(C2:AJ2)</f>
        <v>0</v>
      </c>
    </row>
    <row r="3" spans="1:37" x14ac:dyDescent="0.25">
      <c r="A3" s="3">
        <v>2</v>
      </c>
      <c r="B3" t="s">
        <v>25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3">
        <f t="shared" ref="AK3:AK25" si="0">COUNTA(C3:AJ3)</f>
        <v>0</v>
      </c>
    </row>
    <row r="4" spans="1:37" x14ac:dyDescent="0.25">
      <c r="A4" s="3">
        <v>3</v>
      </c>
      <c r="B4" t="s">
        <v>53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3">
        <f t="shared" si="0"/>
        <v>0</v>
      </c>
    </row>
    <row r="5" spans="1:37" x14ac:dyDescent="0.25">
      <c r="A5" s="3">
        <v>4</v>
      </c>
      <c r="B5" t="s">
        <v>55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3">
        <f t="shared" si="0"/>
        <v>0</v>
      </c>
    </row>
    <row r="6" spans="1:37" x14ac:dyDescent="0.25">
      <c r="A6" s="3">
        <v>5</v>
      </c>
      <c r="B6" t="s">
        <v>26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3">
        <f t="shared" si="0"/>
        <v>0</v>
      </c>
    </row>
    <row r="7" spans="1:37" x14ac:dyDescent="0.25">
      <c r="A7" s="3">
        <v>6</v>
      </c>
      <c r="B7" t="s">
        <v>58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3">
        <f t="shared" si="0"/>
        <v>0</v>
      </c>
    </row>
    <row r="8" spans="1:37" x14ac:dyDescent="0.25">
      <c r="A8" s="3">
        <v>7</v>
      </c>
      <c r="B8" t="s">
        <v>27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3">
        <f t="shared" si="0"/>
        <v>0</v>
      </c>
    </row>
    <row r="9" spans="1:37" x14ac:dyDescent="0.25">
      <c r="A9" s="3">
        <v>8</v>
      </c>
      <c r="B9" t="s">
        <v>28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3">
        <f t="shared" si="0"/>
        <v>0</v>
      </c>
    </row>
    <row r="10" spans="1:37" x14ac:dyDescent="0.25">
      <c r="A10" s="3">
        <v>9</v>
      </c>
      <c r="B10" t="s">
        <v>57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3">
        <f t="shared" si="0"/>
        <v>0</v>
      </c>
    </row>
    <row r="11" spans="1:37" x14ac:dyDescent="0.25">
      <c r="A11" s="3">
        <v>10</v>
      </c>
      <c r="B11" t="s">
        <v>56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3">
        <f t="shared" si="0"/>
        <v>0</v>
      </c>
    </row>
    <row r="12" spans="1:37" x14ac:dyDescent="0.25">
      <c r="A12" s="3">
        <v>11</v>
      </c>
      <c r="B12" t="s">
        <v>59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3">
        <f t="shared" si="0"/>
        <v>0</v>
      </c>
    </row>
    <row r="13" spans="1:37" x14ac:dyDescent="0.25">
      <c r="A13" s="3">
        <v>12</v>
      </c>
      <c r="B13" t="s">
        <v>41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3">
        <f t="shared" si="0"/>
        <v>0</v>
      </c>
    </row>
    <row r="14" spans="1:37" x14ac:dyDescent="0.25">
      <c r="A14" s="3">
        <v>13</v>
      </c>
      <c r="B14" t="s">
        <v>40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3">
        <f t="shared" si="0"/>
        <v>0</v>
      </c>
    </row>
    <row r="15" spans="1:37" x14ac:dyDescent="0.25">
      <c r="A15" s="3">
        <v>14</v>
      </c>
      <c r="B15" t="s">
        <v>29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3">
        <f t="shared" si="0"/>
        <v>0</v>
      </c>
    </row>
    <row r="16" spans="1:37" x14ac:dyDescent="0.25">
      <c r="A16" s="3">
        <v>15</v>
      </c>
      <c r="B16" t="s">
        <v>30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3">
        <f t="shared" si="0"/>
        <v>0</v>
      </c>
    </row>
    <row r="17" spans="1:37" x14ac:dyDescent="0.25">
      <c r="A17" s="3">
        <v>16</v>
      </c>
      <c r="B17" t="s">
        <v>31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3">
        <f t="shared" si="0"/>
        <v>0</v>
      </c>
    </row>
    <row r="18" spans="1:37" x14ac:dyDescent="0.25">
      <c r="A18" s="3">
        <v>17</v>
      </c>
      <c r="B18" t="s">
        <v>47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3">
        <f t="shared" si="0"/>
        <v>0</v>
      </c>
    </row>
    <row r="19" spans="1:37" x14ac:dyDescent="0.25">
      <c r="A19" s="3">
        <v>18</v>
      </c>
      <c r="B19" t="s">
        <v>32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3">
        <f t="shared" si="0"/>
        <v>0</v>
      </c>
    </row>
    <row r="20" spans="1:37" x14ac:dyDescent="0.25">
      <c r="A20" s="3">
        <v>19</v>
      </c>
      <c r="B20" t="s">
        <v>54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3">
        <f t="shared" si="0"/>
        <v>0</v>
      </c>
    </row>
    <row r="21" spans="1:37" x14ac:dyDescent="0.25">
      <c r="A21" s="3">
        <v>20</v>
      </c>
      <c r="B21" t="s">
        <v>33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3">
        <f t="shared" si="0"/>
        <v>0</v>
      </c>
    </row>
    <row r="22" spans="1:37" x14ac:dyDescent="0.25">
      <c r="A22" s="3">
        <v>21</v>
      </c>
      <c r="B22" t="s">
        <v>34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3">
        <f t="shared" si="0"/>
        <v>0</v>
      </c>
    </row>
    <row r="23" spans="1:37" x14ac:dyDescent="0.25">
      <c r="A23" s="3">
        <v>22</v>
      </c>
      <c r="B23" t="s">
        <v>37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3">
        <f t="shared" si="0"/>
        <v>0</v>
      </c>
    </row>
    <row r="24" spans="1:37" x14ac:dyDescent="0.25">
      <c r="A24" s="3">
        <v>23</v>
      </c>
      <c r="B24" t="s">
        <v>35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3">
        <f t="shared" si="0"/>
        <v>0</v>
      </c>
    </row>
    <row r="25" spans="1:37" x14ac:dyDescent="0.25">
      <c r="A25" s="3">
        <v>24</v>
      </c>
      <c r="B25" s="1" t="s">
        <v>70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3">
        <f t="shared" si="0"/>
        <v>0</v>
      </c>
    </row>
    <row r="26" spans="1:37" x14ac:dyDescent="0.25">
      <c r="A26" s="3">
        <v>25</v>
      </c>
      <c r="B26" s="1" t="s">
        <v>71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3">
        <f>COUNTA(C26:AJ26)</f>
        <v>0</v>
      </c>
    </row>
    <row r="27" spans="1:37" s="17" customFormat="1" x14ac:dyDescent="0.25">
      <c r="A27" s="14" t="s">
        <v>38</v>
      </c>
      <c r="B27" s="15" t="s">
        <v>69</v>
      </c>
      <c r="C27" s="16">
        <f>COUNTIF(C$2:C$26,"Already used")</f>
        <v>0</v>
      </c>
      <c r="D27" s="16">
        <f t="shared" ref="D27:AJ27" si="1">COUNTIF(D$2:D$26,"Already used")</f>
        <v>0</v>
      </c>
      <c r="E27" s="16">
        <f t="shared" si="1"/>
        <v>0</v>
      </c>
      <c r="F27" s="16">
        <f t="shared" si="1"/>
        <v>0</v>
      </c>
      <c r="G27" s="16">
        <f t="shared" si="1"/>
        <v>0</v>
      </c>
      <c r="H27" s="16">
        <f t="shared" si="1"/>
        <v>0</v>
      </c>
      <c r="I27" s="16">
        <f t="shared" si="1"/>
        <v>0</v>
      </c>
      <c r="J27" s="16">
        <f t="shared" si="1"/>
        <v>0</v>
      </c>
      <c r="K27" s="16">
        <f t="shared" si="1"/>
        <v>0</v>
      </c>
      <c r="L27" s="16">
        <f t="shared" si="1"/>
        <v>0</v>
      </c>
      <c r="M27" s="16">
        <f t="shared" si="1"/>
        <v>0</v>
      </c>
      <c r="N27" s="16">
        <f t="shared" si="1"/>
        <v>0</v>
      </c>
      <c r="O27" s="16">
        <f t="shared" si="1"/>
        <v>0</v>
      </c>
      <c r="P27" s="16">
        <f t="shared" si="1"/>
        <v>0</v>
      </c>
      <c r="Q27" s="16">
        <f t="shared" si="1"/>
        <v>0</v>
      </c>
      <c r="R27" s="16">
        <f t="shared" si="1"/>
        <v>0</v>
      </c>
      <c r="S27" s="16">
        <f t="shared" si="1"/>
        <v>0</v>
      </c>
      <c r="T27" s="16">
        <f t="shared" si="1"/>
        <v>0</v>
      </c>
      <c r="U27" s="16">
        <f t="shared" si="1"/>
        <v>0</v>
      </c>
      <c r="V27" s="16">
        <f t="shared" si="1"/>
        <v>0</v>
      </c>
      <c r="W27" s="16">
        <f t="shared" si="1"/>
        <v>0</v>
      </c>
      <c r="X27" s="16">
        <f t="shared" si="1"/>
        <v>0</v>
      </c>
      <c r="Y27" s="16">
        <f t="shared" si="1"/>
        <v>0</v>
      </c>
      <c r="Z27" s="16">
        <f t="shared" si="1"/>
        <v>0</v>
      </c>
      <c r="AA27" s="16">
        <f t="shared" si="1"/>
        <v>0</v>
      </c>
      <c r="AB27" s="16">
        <f t="shared" si="1"/>
        <v>0</v>
      </c>
      <c r="AC27" s="16">
        <f t="shared" si="1"/>
        <v>0</v>
      </c>
      <c r="AD27" s="16">
        <f t="shared" si="1"/>
        <v>0</v>
      </c>
      <c r="AE27" s="16">
        <f t="shared" si="1"/>
        <v>0</v>
      </c>
      <c r="AF27" s="16">
        <f t="shared" si="1"/>
        <v>0</v>
      </c>
      <c r="AG27" s="16">
        <f t="shared" si="1"/>
        <v>0</v>
      </c>
      <c r="AH27" s="16">
        <f t="shared" si="1"/>
        <v>0</v>
      </c>
      <c r="AI27" s="16">
        <f t="shared" si="1"/>
        <v>0</v>
      </c>
      <c r="AJ27" s="16">
        <f t="shared" si="1"/>
        <v>0</v>
      </c>
      <c r="AK27" s="16">
        <f>SUM(C27:AJ27)</f>
        <v>0</v>
      </c>
    </row>
    <row r="28" spans="1:37" s="17" customFormat="1" x14ac:dyDescent="0.25">
      <c r="A28" s="14" t="s">
        <v>38</v>
      </c>
      <c r="B28" s="18" t="s">
        <v>64</v>
      </c>
      <c r="C28" s="16">
        <f>COUNTIF(C$2:C$26,"High assurance")</f>
        <v>0</v>
      </c>
      <c r="D28" s="16">
        <f t="shared" ref="D28:AJ28" si="2">COUNTIF(D$2:D$26,"High assurance")</f>
        <v>0</v>
      </c>
      <c r="E28" s="16">
        <f t="shared" si="2"/>
        <v>0</v>
      </c>
      <c r="F28" s="16">
        <f t="shared" si="2"/>
        <v>0</v>
      </c>
      <c r="G28" s="16">
        <f t="shared" si="2"/>
        <v>0</v>
      </c>
      <c r="H28" s="16">
        <f t="shared" si="2"/>
        <v>0</v>
      </c>
      <c r="I28" s="16">
        <f t="shared" si="2"/>
        <v>0</v>
      </c>
      <c r="J28" s="16">
        <f t="shared" si="2"/>
        <v>0</v>
      </c>
      <c r="K28" s="16">
        <f t="shared" si="2"/>
        <v>0</v>
      </c>
      <c r="L28" s="16">
        <f t="shared" si="2"/>
        <v>0</v>
      </c>
      <c r="M28" s="16">
        <f t="shared" si="2"/>
        <v>0</v>
      </c>
      <c r="N28" s="16">
        <f t="shared" si="2"/>
        <v>0</v>
      </c>
      <c r="O28" s="16">
        <f t="shared" si="2"/>
        <v>0</v>
      </c>
      <c r="P28" s="16">
        <f t="shared" si="2"/>
        <v>0</v>
      </c>
      <c r="Q28" s="16">
        <f t="shared" si="2"/>
        <v>0</v>
      </c>
      <c r="R28" s="16">
        <f t="shared" si="2"/>
        <v>0</v>
      </c>
      <c r="S28" s="16">
        <f t="shared" si="2"/>
        <v>0</v>
      </c>
      <c r="T28" s="16">
        <f t="shared" si="2"/>
        <v>0</v>
      </c>
      <c r="U28" s="16">
        <f t="shared" si="2"/>
        <v>0</v>
      </c>
      <c r="V28" s="16">
        <f t="shared" si="2"/>
        <v>0</v>
      </c>
      <c r="W28" s="16">
        <f t="shared" si="2"/>
        <v>0</v>
      </c>
      <c r="X28" s="16">
        <f t="shared" si="2"/>
        <v>0</v>
      </c>
      <c r="Y28" s="16">
        <f t="shared" si="2"/>
        <v>0</v>
      </c>
      <c r="Z28" s="16">
        <f t="shared" si="2"/>
        <v>0</v>
      </c>
      <c r="AA28" s="16">
        <f t="shared" si="2"/>
        <v>0</v>
      </c>
      <c r="AB28" s="16">
        <f t="shared" si="2"/>
        <v>0</v>
      </c>
      <c r="AC28" s="16">
        <f t="shared" si="2"/>
        <v>0</v>
      </c>
      <c r="AD28" s="16">
        <f t="shared" si="2"/>
        <v>0</v>
      </c>
      <c r="AE28" s="16">
        <f t="shared" si="2"/>
        <v>0</v>
      </c>
      <c r="AF28" s="16">
        <f t="shared" si="2"/>
        <v>0</v>
      </c>
      <c r="AG28" s="16">
        <f t="shared" si="2"/>
        <v>0</v>
      </c>
      <c r="AH28" s="16">
        <f t="shared" si="2"/>
        <v>0</v>
      </c>
      <c r="AI28" s="16">
        <f t="shared" si="2"/>
        <v>0</v>
      </c>
      <c r="AJ28" s="16">
        <f t="shared" si="2"/>
        <v>0</v>
      </c>
      <c r="AK28" s="16">
        <f t="shared" ref="AK28:AK31" si="3">SUM(C28:AJ28)</f>
        <v>0</v>
      </c>
    </row>
    <row r="29" spans="1:37" s="17" customFormat="1" x14ac:dyDescent="0.25">
      <c r="A29" s="14" t="s">
        <v>38</v>
      </c>
      <c r="B29" s="18" t="s">
        <v>65</v>
      </c>
      <c r="C29" s="16">
        <f>COUNTIF(C$2:C$26,"Reasonable assurance")</f>
        <v>0</v>
      </c>
      <c r="D29" s="16">
        <f t="shared" ref="D29:AJ29" si="4">COUNTIF(D$2:D$26,"Reasonable assurance")</f>
        <v>0</v>
      </c>
      <c r="E29" s="16">
        <f t="shared" si="4"/>
        <v>0</v>
      </c>
      <c r="F29" s="16">
        <f t="shared" si="4"/>
        <v>0</v>
      </c>
      <c r="G29" s="16">
        <f t="shared" si="4"/>
        <v>0</v>
      </c>
      <c r="H29" s="16">
        <f t="shared" si="4"/>
        <v>0</v>
      </c>
      <c r="I29" s="16">
        <f t="shared" si="4"/>
        <v>0</v>
      </c>
      <c r="J29" s="16">
        <f t="shared" si="4"/>
        <v>0</v>
      </c>
      <c r="K29" s="16">
        <f t="shared" si="4"/>
        <v>0</v>
      </c>
      <c r="L29" s="16">
        <f t="shared" si="4"/>
        <v>0</v>
      </c>
      <c r="M29" s="16">
        <f t="shared" si="4"/>
        <v>0</v>
      </c>
      <c r="N29" s="16">
        <f t="shared" si="4"/>
        <v>0</v>
      </c>
      <c r="O29" s="16">
        <f t="shared" si="4"/>
        <v>0</v>
      </c>
      <c r="P29" s="16">
        <f t="shared" si="4"/>
        <v>0</v>
      </c>
      <c r="Q29" s="16">
        <f t="shared" si="4"/>
        <v>0</v>
      </c>
      <c r="R29" s="16">
        <f t="shared" si="4"/>
        <v>0</v>
      </c>
      <c r="S29" s="16">
        <f t="shared" si="4"/>
        <v>0</v>
      </c>
      <c r="T29" s="16">
        <f t="shared" si="4"/>
        <v>0</v>
      </c>
      <c r="U29" s="16">
        <f t="shared" si="4"/>
        <v>0</v>
      </c>
      <c r="V29" s="16">
        <f t="shared" si="4"/>
        <v>0</v>
      </c>
      <c r="W29" s="16">
        <f t="shared" si="4"/>
        <v>0</v>
      </c>
      <c r="X29" s="16">
        <f t="shared" si="4"/>
        <v>0</v>
      </c>
      <c r="Y29" s="16">
        <f t="shared" si="4"/>
        <v>0</v>
      </c>
      <c r="Z29" s="16">
        <f t="shared" si="4"/>
        <v>0</v>
      </c>
      <c r="AA29" s="16">
        <f t="shared" si="4"/>
        <v>0</v>
      </c>
      <c r="AB29" s="16">
        <f t="shared" si="4"/>
        <v>0</v>
      </c>
      <c r="AC29" s="16">
        <f t="shared" si="4"/>
        <v>0</v>
      </c>
      <c r="AD29" s="16">
        <f t="shared" si="4"/>
        <v>0</v>
      </c>
      <c r="AE29" s="16">
        <f t="shared" si="4"/>
        <v>0</v>
      </c>
      <c r="AF29" s="16">
        <f t="shared" si="4"/>
        <v>0</v>
      </c>
      <c r="AG29" s="16">
        <f t="shared" si="4"/>
        <v>0</v>
      </c>
      <c r="AH29" s="16">
        <f t="shared" si="4"/>
        <v>0</v>
      </c>
      <c r="AI29" s="16">
        <f t="shared" si="4"/>
        <v>0</v>
      </c>
      <c r="AJ29" s="16">
        <f t="shared" si="4"/>
        <v>0</v>
      </c>
      <c r="AK29" s="16">
        <f t="shared" si="3"/>
        <v>0</v>
      </c>
    </row>
    <row r="30" spans="1:37" s="17" customFormat="1" x14ac:dyDescent="0.25">
      <c r="A30" s="14" t="s">
        <v>38</v>
      </c>
      <c r="B30" s="18" t="s">
        <v>66</v>
      </c>
      <c r="C30" s="16">
        <f>COUNTIF(C$2:C$26,"Limited assurance")</f>
        <v>0</v>
      </c>
      <c r="D30" s="16">
        <f t="shared" ref="D30:AJ30" si="5">COUNTIF(D$2:D$26,"Limited assurance")</f>
        <v>0</v>
      </c>
      <c r="E30" s="16">
        <f t="shared" si="5"/>
        <v>0</v>
      </c>
      <c r="F30" s="16">
        <f t="shared" si="5"/>
        <v>0</v>
      </c>
      <c r="G30" s="16">
        <f t="shared" si="5"/>
        <v>0</v>
      </c>
      <c r="H30" s="16">
        <f t="shared" si="5"/>
        <v>0</v>
      </c>
      <c r="I30" s="16">
        <f t="shared" si="5"/>
        <v>0</v>
      </c>
      <c r="J30" s="16">
        <f t="shared" si="5"/>
        <v>0</v>
      </c>
      <c r="K30" s="16">
        <f t="shared" si="5"/>
        <v>0</v>
      </c>
      <c r="L30" s="16">
        <f t="shared" si="5"/>
        <v>0</v>
      </c>
      <c r="M30" s="16">
        <f t="shared" si="5"/>
        <v>0</v>
      </c>
      <c r="N30" s="16">
        <f t="shared" si="5"/>
        <v>0</v>
      </c>
      <c r="O30" s="16">
        <f t="shared" si="5"/>
        <v>0</v>
      </c>
      <c r="P30" s="16">
        <f t="shared" si="5"/>
        <v>0</v>
      </c>
      <c r="Q30" s="16">
        <f t="shared" si="5"/>
        <v>0</v>
      </c>
      <c r="R30" s="16">
        <f t="shared" si="5"/>
        <v>0</v>
      </c>
      <c r="S30" s="16">
        <f t="shared" si="5"/>
        <v>0</v>
      </c>
      <c r="T30" s="16">
        <f t="shared" si="5"/>
        <v>0</v>
      </c>
      <c r="U30" s="16">
        <f t="shared" si="5"/>
        <v>0</v>
      </c>
      <c r="V30" s="16">
        <f t="shared" si="5"/>
        <v>0</v>
      </c>
      <c r="W30" s="16">
        <f t="shared" si="5"/>
        <v>0</v>
      </c>
      <c r="X30" s="16">
        <f t="shared" si="5"/>
        <v>0</v>
      </c>
      <c r="Y30" s="16">
        <f t="shared" si="5"/>
        <v>0</v>
      </c>
      <c r="Z30" s="16">
        <f t="shared" si="5"/>
        <v>0</v>
      </c>
      <c r="AA30" s="16">
        <f t="shared" si="5"/>
        <v>0</v>
      </c>
      <c r="AB30" s="16">
        <f t="shared" si="5"/>
        <v>0</v>
      </c>
      <c r="AC30" s="16">
        <f t="shared" si="5"/>
        <v>0</v>
      </c>
      <c r="AD30" s="16">
        <f t="shared" si="5"/>
        <v>0</v>
      </c>
      <c r="AE30" s="16">
        <f t="shared" si="5"/>
        <v>0</v>
      </c>
      <c r="AF30" s="16">
        <f t="shared" si="5"/>
        <v>0</v>
      </c>
      <c r="AG30" s="16">
        <f t="shared" si="5"/>
        <v>0</v>
      </c>
      <c r="AH30" s="16">
        <f t="shared" si="5"/>
        <v>0</v>
      </c>
      <c r="AI30" s="16">
        <f t="shared" si="5"/>
        <v>0</v>
      </c>
      <c r="AJ30" s="16">
        <f t="shared" si="5"/>
        <v>0</v>
      </c>
      <c r="AK30" s="16">
        <f t="shared" si="3"/>
        <v>0</v>
      </c>
    </row>
    <row r="31" spans="1:37" s="17" customFormat="1" x14ac:dyDescent="0.25">
      <c r="A31" s="14" t="s">
        <v>38</v>
      </c>
      <c r="B31" s="18" t="s">
        <v>67</v>
      </c>
      <c r="C31" s="16">
        <f>COUNTIF(C$2:C$26,"Very limited assurance")</f>
        <v>0</v>
      </c>
      <c r="D31" s="16">
        <f t="shared" ref="D31:AJ31" si="6">COUNTIF(D$2:D$26,"Very limited assurance")</f>
        <v>0</v>
      </c>
      <c r="E31" s="16">
        <f t="shared" si="6"/>
        <v>0</v>
      </c>
      <c r="F31" s="16">
        <f t="shared" si="6"/>
        <v>0</v>
      </c>
      <c r="G31" s="16">
        <f t="shared" si="6"/>
        <v>0</v>
      </c>
      <c r="H31" s="16">
        <f t="shared" si="6"/>
        <v>0</v>
      </c>
      <c r="I31" s="16">
        <f t="shared" si="6"/>
        <v>0</v>
      </c>
      <c r="J31" s="16">
        <f t="shared" si="6"/>
        <v>0</v>
      </c>
      <c r="K31" s="16">
        <f t="shared" si="6"/>
        <v>0</v>
      </c>
      <c r="L31" s="16">
        <f t="shared" si="6"/>
        <v>0</v>
      </c>
      <c r="M31" s="16">
        <f t="shared" si="6"/>
        <v>0</v>
      </c>
      <c r="N31" s="16">
        <f t="shared" si="6"/>
        <v>0</v>
      </c>
      <c r="O31" s="16">
        <f t="shared" si="6"/>
        <v>0</v>
      </c>
      <c r="P31" s="16">
        <f t="shared" si="6"/>
        <v>0</v>
      </c>
      <c r="Q31" s="16">
        <f t="shared" si="6"/>
        <v>0</v>
      </c>
      <c r="R31" s="16">
        <f t="shared" si="6"/>
        <v>0</v>
      </c>
      <c r="S31" s="16">
        <f t="shared" si="6"/>
        <v>0</v>
      </c>
      <c r="T31" s="16">
        <f t="shared" si="6"/>
        <v>0</v>
      </c>
      <c r="U31" s="16">
        <f t="shared" si="6"/>
        <v>0</v>
      </c>
      <c r="V31" s="16">
        <f t="shared" si="6"/>
        <v>0</v>
      </c>
      <c r="W31" s="16">
        <f t="shared" si="6"/>
        <v>0</v>
      </c>
      <c r="X31" s="16">
        <f t="shared" si="6"/>
        <v>0</v>
      </c>
      <c r="Y31" s="16">
        <f t="shared" si="6"/>
        <v>0</v>
      </c>
      <c r="Z31" s="16">
        <f t="shared" si="6"/>
        <v>0</v>
      </c>
      <c r="AA31" s="16">
        <f t="shared" si="6"/>
        <v>0</v>
      </c>
      <c r="AB31" s="16">
        <f t="shared" si="6"/>
        <v>0</v>
      </c>
      <c r="AC31" s="16">
        <f t="shared" si="6"/>
        <v>0</v>
      </c>
      <c r="AD31" s="16">
        <f t="shared" si="6"/>
        <v>0</v>
      </c>
      <c r="AE31" s="16">
        <f t="shared" si="6"/>
        <v>0</v>
      </c>
      <c r="AF31" s="16">
        <f t="shared" si="6"/>
        <v>0</v>
      </c>
      <c r="AG31" s="16">
        <f t="shared" si="6"/>
        <v>0</v>
      </c>
      <c r="AH31" s="16">
        <f t="shared" si="6"/>
        <v>0</v>
      </c>
      <c r="AI31" s="16">
        <f t="shared" si="6"/>
        <v>0</v>
      </c>
      <c r="AJ31" s="16">
        <f t="shared" si="6"/>
        <v>0</v>
      </c>
      <c r="AK31" s="16">
        <f t="shared" si="3"/>
        <v>0</v>
      </c>
    </row>
    <row r="32" spans="1:37" s="17" customFormat="1" x14ac:dyDescent="0.25">
      <c r="A32" s="16"/>
      <c r="B32" s="19" t="s">
        <v>38</v>
      </c>
      <c r="C32" s="16">
        <f>SUM(C27:C31)</f>
        <v>0</v>
      </c>
      <c r="D32" s="16">
        <f t="shared" ref="D32:AJ32" si="7">SUM(D27:D31)</f>
        <v>0</v>
      </c>
      <c r="E32" s="16">
        <f t="shared" si="7"/>
        <v>0</v>
      </c>
      <c r="F32" s="16">
        <f t="shared" si="7"/>
        <v>0</v>
      </c>
      <c r="G32" s="16">
        <f t="shared" si="7"/>
        <v>0</v>
      </c>
      <c r="H32" s="16">
        <f t="shared" si="7"/>
        <v>0</v>
      </c>
      <c r="I32" s="16">
        <f t="shared" si="7"/>
        <v>0</v>
      </c>
      <c r="J32" s="16">
        <f t="shared" si="7"/>
        <v>0</v>
      </c>
      <c r="K32" s="16">
        <f t="shared" si="7"/>
        <v>0</v>
      </c>
      <c r="L32" s="16">
        <f t="shared" si="7"/>
        <v>0</v>
      </c>
      <c r="M32" s="16">
        <f t="shared" ref="M32" si="8">SUM(M27:M31)</f>
        <v>0</v>
      </c>
      <c r="N32" s="16">
        <f t="shared" si="7"/>
        <v>0</v>
      </c>
      <c r="O32" s="16">
        <f t="shared" si="7"/>
        <v>0</v>
      </c>
      <c r="P32" s="16">
        <f t="shared" si="7"/>
        <v>0</v>
      </c>
      <c r="Q32" s="16">
        <f t="shared" si="7"/>
        <v>0</v>
      </c>
      <c r="R32" s="16">
        <f t="shared" si="7"/>
        <v>0</v>
      </c>
      <c r="S32" s="16">
        <f t="shared" si="7"/>
        <v>0</v>
      </c>
      <c r="T32" s="16">
        <f t="shared" si="7"/>
        <v>0</v>
      </c>
      <c r="U32" s="16">
        <f t="shared" si="7"/>
        <v>0</v>
      </c>
      <c r="V32" s="16">
        <f t="shared" si="7"/>
        <v>0</v>
      </c>
      <c r="W32" s="16">
        <f t="shared" si="7"/>
        <v>0</v>
      </c>
      <c r="X32" s="16">
        <f t="shared" si="7"/>
        <v>0</v>
      </c>
      <c r="Y32" s="16">
        <f t="shared" si="7"/>
        <v>0</v>
      </c>
      <c r="Z32" s="16">
        <f t="shared" si="7"/>
        <v>0</v>
      </c>
      <c r="AA32" s="16">
        <f t="shared" si="7"/>
        <v>0</v>
      </c>
      <c r="AB32" s="16">
        <f t="shared" si="7"/>
        <v>0</v>
      </c>
      <c r="AC32" s="16">
        <f t="shared" si="7"/>
        <v>0</v>
      </c>
      <c r="AD32" s="16">
        <f t="shared" si="7"/>
        <v>0</v>
      </c>
      <c r="AE32" s="16">
        <f t="shared" si="7"/>
        <v>0</v>
      </c>
      <c r="AF32" s="16">
        <f t="shared" si="7"/>
        <v>0</v>
      </c>
      <c r="AG32" s="16">
        <f t="shared" si="7"/>
        <v>0</v>
      </c>
      <c r="AH32" s="16">
        <f t="shared" si="7"/>
        <v>0</v>
      </c>
      <c r="AI32" s="16">
        <f t="shared" si="7"/>
        <v>0</v>
      </c>
      <c r="AJ32" s="16">
        <f t="shared" si="7"/>
        <v>0</v>
      </c>
      <c r="AK32" s="16">
        <f>SUM(AK27:AK31)</f>
        <v>0</v>
      </c>
    </row>
    <row r="33" spans="2:36" x14ac:dyDescent="0.25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</row>
    <row r="34" spans="2:36" x14ac:dyDescent="0.25">
      <c r="B34" s="4" t="s">
        <v>39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</row>
    <row r="35" spans="2:36" x14ac:dyDescent="0.25">
      <c r="B35" s="4" t="s">
        <v>39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</row>
    <row r="36" spans="2:36" x14ac:dyDescent="0.25">
      <c r="B36" s="4" t="s">
        <v>39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</row>
    <row r="37" spans="2:36" x14ac:dyDescent="0.2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</row>
    <row r="38" spans="2:36" x14ac:dyDescent="0.2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2:36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2:36" x14ac:dyDescent="0.2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2:36" x14ac:dyDescent="0.2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2:36" x14ac:dyDescent="0.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</sheetData>
  <sheetProtection selectLockedCells="1"/>
  <sortState ref="B2:B24">
    <sortCondition ref="B24"/>
  </sortState>
  <mergeCells count="1">
    <mergeCell ref="B33:S33"/>
  </mergeCells>
  <conditionalFormatting sqref="B30:B32 C2:AJ26">
    <cfRule type="containsText" dxfId="16" priority="37" operator="containsText" text="Limited assurance">
      <formula>NOT(ISERROR(SEARCH("Limited assurance",B2)))</formula>
    </cfRule>
  </conditionalFormatting>
  <conditionalFormatting sqref="B28 B31:B32 C2:AJ26">
    <cfRule type="containsText" dxfId="15" priority="36" operator="containsText" text="High assurance">
      <formula>NOT(ISERROR(SEARCH("High assurance",B2)))</formula>
    </cfRule>
  </conditionalFormatting>
  <conditionalFormatting sqref="B29 B31:B32 C2:AJ26">
    <cfRule type="containsText" dxfId="14" priority="35" operator="containsText" text="Reasonable assurance">
      <formula>NOT(ISERROR(SEARCH("Reasonable assurance",B2)))</formula>
    </cfRule>
  </conditionalFormatting>
  <conditionalFormatting sqref="B28:B32 C2:AJ26">
    <cfRule type="containsText" dxfId="13" priority="32" operator="containsText" text="Don't know">
      <formula>NOT(ISERROR(SEARCH("Don't know",B2)))</formula>
    </cfRule>
    <cfRule type="containsText" dxfId="12" priority="33" operator="containsText" text="No">
      <formula>NOT(ISERROR(SEARCH("No",B2)))</formula>
    </cfRule>
    <cfRule type="containsText" dxfId="11" priority="34" operator="containsText" text="Yes">
      <formula>NOT(ISERROR(SEARCH("Yes",B2)))</formula>
    </cfRule>
  </conditionalFormatting>
  <conditionalFormatting sqref="B31:B32 C2:AJ26">
    <cfRule type="containsText" dxfId="10" priority="28" operator="containsText" text="Very limited assurance">
      <formula>NOT(ISERROR(SEARCH("Very limited assurance",B2)))</formula>
    </cfRule>
  </conditionalFormatting>
  <conditionalFormatting sqref="B31:B32 C2:AJ26">
    <cfRule type="containsText" dxfId="9" priority="27" operator="containsText" text="Very limited assurance">
      <formula>NOT(ISERROR(SEARCH("Very limited assurance",B2)))</formula>
    </cfRule>
  </conditionalFormatting>
  <conditionalFormatting sqref="C34:C1048576 C1:C32 D2:AJ26">
    <cfRule type="containsText" dxfId="8" priority="1" operator="containsText" text="Already used">
      <formula>NOT(ISERROR(SEARCH("Already used",C1)))</formula>
    </cfRule>
  </conditionalFormatting>
  <dataValidations count="1">
    <dataValidation type="list" allowBlank="1" showInputMessage="1" showErrorMessage="1" sqref="C2:AJ26">
      <formula1>assurance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53" fitToWidth="4" orientation="landscape" verticalDpi="0" r:id="rId1"/>
  <headerFooter>
    <oddHeader>&amp;L&amp;A&amp;C&amp;F&amp;R&amp;P</oddHeader>
    <oddFooter>&amp;C© John Cato &amp; Dr Peter Tobin, 2016. All rights reserved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2" sqref="B12"/>
    </sheetView>
  </sheetViews>
  <sheetFormatPr defaultRowHeight="15" x14ac:dyDescent="0.25"/>
  <cols>
    <col min="1" max="1" width="26.140625" style="28" customWidth="1"/>
    <col min="2" max="2" width="105.85546875" customWidth="1"/>
  </cols>
  <sheetData>
    <row r="1" spans="1:2" x14ac:dyDescent="0.25">
      <c r="A1" s="24" t="s">
        <v>68</v>
      </c>
    </row>
    <row r="2" spans="1:2" x14ac:dyDescent="0.25">
      <c r="A2" s="25" t="s">
        <v>69</v>
      </c>
      <c r="B2" s="12" t="s">
        <v>72</v>
      </c>
    </row>
    <row r="3" spans="1:2" ht="31.5" x14ac:dyDescent="0.25">
      <c r="A3" s="26" t="s">
        <v>64</v>
      </c>
      <c r="B3" s="10" t="s">
        <v>86</v>
      </c>
    </row>
    <row r="4" spans="1:2" ht="31.5" x14ac:dyDescent="0.25">
      <c r="A4" s="26" t="s">
        <v>65</v>
      </c>
      <c r="B4" s="10" t="s">
        <v>87</v>
      </c>
    </row>
    <row r="5" spans="1:2" ht="31.5" x14ac:dyDescent="0.25">
      <c r="A5" s="26" t="s">
        <v>66</v>
      </c>
      <c r="B5" s="10" t="s">
        <v>88</v>
      </c>
    </row>
    <row r="6" spans="1:2" ht="31.5" x14ac:dyDescent="0.25">
      <c r="A6" s="27" t="s">
        <v>67</v>
      </c>
      <c r="B6" s="11" t="s">
        <v>89</v>
      </c>
    </row>
    <row r="7" spans="1:2" x14ac:dyDescent="0.25">
      <c r="A7" s="28" t="s">
        <v>74</v>
      </c>
    </row>
  </sheetData>
  <sheetProtection selectLockedCells="1" selectUnlockedCells="1"/>
  <conditionalFormatting sqref="A5:A6">
    <cfRule type="containsText" dxfId="7" priority="8" operator="containsText" text="Limited assurance">
      <formula>NOT(ISERROR(SEARCH("Limited assurance",A5)))</formula>
    </cfRule>
  </conditionalFormatting>
  <conditionalFormatting sqref="A3 A6">
    <cfRule type="containsText" dxfId="6" priority="7" operator="containsText" text="High assurance">
      <formula>NOT(ISERROR(SEARCH("High assurance",A3)))</formula>
    </cfRule>
  </conditionalFormatting>
  <conditionalFormatting sqref="A4 A6">
    <cfRule type="containsText" dxfId="5" priority="6" operator="containsText" text="Reasonable assurance">
      <formula>NOT(ISERROR(SEARCH("Reasonable assurance",A4)))</formula>
    </cfRule>
  </conditionalFormatting>
  <conditionalFormatting sqref="A6">
    <cfRule type="containsText" dxfId="4" priority="5" operator="containsText" text="Very limited assurance">
      <formula>NOT(ISERROR(SEARCH("Very limited assurance",A6)))</formula>
    </cfRule>
  </conditionalFormatting>
  <conditionalFormatting sqref="A6">
    <cfRule type="containsText" dxfId="3" priority="4" operator="containsText" text="Very limited assurance">
      <formula>NOT(ISERROR(SEARCH("Very limited assurance",A6)))</formula>
    </cfRule>
  </conditionalFormatting>
  <conditionalFormatting sqref="A3:A6">
    <cfRule type="containsText" dxfId="2" priority="1" operator="containsText" text="Don't know">
      <formula>NOT(ISERROR(SEARCH("Don't know",A3)))</formula>
    </cfRule>
    <cfRule type="containsText" dxfId="1" priority="2" operator="containsText" text="No">
      <formula>NOT(ISERROR(SEARCH("No",A3)))</formula>
    </cfRule>
    <cfRule type="containsText" dxfId="0" priority="3" operator="containsText" text="Yes">
      <formula>NOT(ISERROR(SEARCH("Yes",A3)))</formula>
    </cfRule>
  </conditionalFormatting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zoomScaleNormal="100" zoomScalePageLayoutView="60" workbookViewId="0">
      <selection activeCell="N11" sqref="N11"/>
    </sheetView>
  </sheetViews>
  <sheetFormatPr defaultRowHeight="15" x14ac:dyDescent="0.25"/>
  <sheetData/>
  <sheetProtection selectLockedCells="1" selectUnlockedCells="1"/>
  <pageMargins left="0.7" right="0.7" top="0.75" bottom="0.75" header="0.3" footer="0.3"/>
  <pageSetup orientation="landscape" verticalDpi="4294967295" r:id="rId1"/>
  <headerFooter>
    <oddHeader>&amp;L&amp;A&amp;C&amp;F&amp;R&amp;P</oddHeader>
    <oddFooter>&amp;C© John Cato &amp; Dr Peter Tobin, 2016. All rights reserved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10" sqref="B10"/>
    </sheetView>
  </sheetViews>
  <sheetFormatPr defaultRowHeight="15" x14ac:dyDescent="0.25"/>
  <cols>
    <col min="1" max="1" width="46.140625" customWidth="1"/>
    <col min="2" max="2" width="47.28515625" customWidth="1"/>
  </cols>
  <sheetData>
    <row r="1" spans="1:2" x14ac:dyDescent="0.25">
      <c r="A1" s="21" t="s">
        <v>76</v>
      </c>
    </row>
    <row r="2" spans="1:2" s="22" customFormat="1" x14ac:dyDescent="0.25">
      <c r="A2" s="22" t="s">
        <v>77</v>
      </c>
      <c r="B2" s="22" t="s">
        <v>78</v>
      </c>
    </row>
    <row r="3" spans="1:2" x14ac:dyDescent="0.25">
      <c r="A3" t="s">
        <v>24</v>
      </c>
    </row>
    <row r="4" spans="1:2" x14ac:dyDescent="0.25">
      <c r="A4" t="s">
        <v>25</v>
      </c>
    </row>
    <row r="5" spans="1:2" x14ac:dyDescent="0.25">
      <c r="A5" t="s">
        <v>53</v>
      </c>
    </row>
    <row r="6" spans="1:2" x14ac:dyDescent="0.25">
      <c r="A6" t="s">
        <v>55</v>
      </c>
    </row>
    <row r="7" spans="1:2" x14ac:dyDescent="0.25">
      <c r="A7" t="s">
        <v>26</v>
      </c>
    </row>
    <row r="8" spans="1:2" x14ac:dyDescent="0.25">
      <c r="A8" t="s">
        <v>58</v>
      </c>
    </row>
    <row r="9" spans="1:2" x14ac:dyDescent="0.25">
      <c r="A9" t="s">
        <v>27</v>
      </c>
    </row>
    <row r="10" spans="1:2" x14ac:dyDescent="0.25">
      <c r="A10" t="s">
        <v>28</v>
      </c>
    </row>
    <row r="11" spans="1:2" x14ac:dyDescent="0.25">
      <c r="A11" t="s">
        <v>57</v>
      </c>
    </row>
    <row r="12" spans="1:2" x14ac:dyDescent="0.25">
      <c r="A12" t="s">
        <v>56</v>
      </c>
    </row>
    <row r="13" spans="1:2" x14ac:dyDescent="0.25">
      <c r="A13" t="s">
        <v>59</v>
      </c>
    </row>
    <row r="14" spans="1:2" x14ac:dyDescent="0.25">
      <c r="A14" t="s">
        <v>41</v>
      </c>
    </row>
    <row r="15" spans="1:2" x14ac:dyDescent="0.25">
      <c r="A15" t="s">
        <v>40</v>
      </c>
    </row>
    <row r="16" spans="1:2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47</v>
      </c>
    </row>
    <row r="20" spans="1:1" x14ac:dyDescent="0.25">
      <c r="A20" t="s">
        <v>32</v>
      </c>
    </row>
    <row r="21" spans="1:1" x14ac:dyDescent="0.25">
      <c r="A21" t="s">
        <v>54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37</v>
      </c>
    </row>
    <row r="25" spans="1:1" x14ac:dyDescent="0.25">
      <c r="A25" t="s">
        <v>35</v>
      </c>
    </row>
    <row r="26" spans="1:1" x14ac:dyDescent="0.25">
      <c r="A26" s="1" t="s">
        <v>70</v>
      </c>
    </row>
    <row r="27" spans="1:1" x14ac:dyDescent="0.25">
      <c r="A27" s="1" t="s">
        <v>71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Introduction</vt:lpstr>
      <vt:lpstr>Measure</vt:lpstr>
      <vt:lpstr>Range</vt:lpstr>
      <vt:lpstr>Graphs</vt:lpstr>
      <vt:lpstr>Explanations</vt:lpstr>
      <vt:lpstr>assurance</vt:lpstr>
      <vt:lpstr>Measure!Print_Titles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Dr Peter Tobin</cp:lastModifiedBy>
  <cp:lastPrinted>2016-11-11T04:48:37Z</cp:lastPrinted>
  <dcterms:created xsi:type="dcterms:W3CDTF">2016-09-14T10:57:36Z</dcterms:created>
  <dcterms:modified xsi:type="dcterms:W3CDTF">2020-07-03T06:16:47Z</dcterms:modified>
</cp:coreProperties>
</file>