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ocuments\Peter's HP 23 Feb 2019\CC2018\PTC &amp; IACT-Africa POPIA Compliance Toolkit\2 Assess\2.2 Functional areas\"/>
    </mc:Choice>
  </mc:AlternateContent>
  <bookViews>
    <workbookView xWindow="240" yWindow="135" windowWidth="15480" windowHeight="7815" tabRatio="832" activeTab="1"/>
  </bookViews>
  <sheets>
    <sheet name="Introduction" sheetId="4" r:id="rId1"/>
    <sheet name="Assessment" sheetId="5" r:id="rId2"/>
    <sheet name="Range" sheetId="2" r:id="rId3"/>
    <sheet name="Graphs" sheetId="3" r:id="rId4"/>
    <sheet name="Assurance scale" sheetId="9" r:id="rId5"/>
  </sheets>
  <externalReferences>
    <externalReference r:id="rId6"/>
  </externalReferences>
  <definedNames>
    <definedName name="_Toc446397801" localSheetId="1">Assessment!#REF!</definedName>
    <definedName name="_Toc446397802" localSheetId="1">Assessment!$C$3</definedName>
    <definedName name="_Toc446397803" localSheetId="1">Assessment!#REF!</definedName>
    <definedName name="_Toc446397804" localSheetId="1">Assessment!#REF!</definedName>
    <definedName name="_Toc446397805" localSheetId="1">Assessment!#REF!</definedName>
    <definedName name="assurance">Range!$C$2:$C$6</definedName>
    <definedName name="name">Range!$B$2:$B$21</definedName>
    <definedName name="priority">Range!$A$2:$A$6</definedName>
    <definedName name="rating">[1]ranges!$B$2:$B$6</definedName>
  </definedNames>
  <calcPr calcId="152511"/>
</workbook>
</file>

<file path=xl/calcChain.xml><?xml version="1.0" encoding="utf-8"?>
<calcChain xmlns="http://schemas.openxmlformats.org/spreadsheetml/2006/main">
  <c r="J98" i="5" l="1"/>
  <c r="I98" i="5"/>
  <c r="J97" i="5"/>
  <c r="L97" i="5" s="1"/>
  <c r="I97" i="5"/>
  <c r="J96" i="5"/>
  <c r="L96" i="5" s="1"/>
  <c r="I96" i="5"/>
  <c r="J95" i="5"/>
  <c r="L95" i="5" s="1"/>
  <c r="I95" i="5"/>
  <c r="J94" i="5"/>
  <c r="J99" i="5" s="1"/>
  <c r="J100" i="5" s="1"/>
  <c r="I94" i="5"/>
  <c r="I99" i="5" s="1"/>
  <c r="I100" i="5" s="1"/>
  <c r="L94" i="5" l="1"/>
  <c r="L99" i="5" s="1"/>
  <c r="L100" i="5" s="1"/>
</calcChain>
</file>

<file path=xl/comments1.xml><?xml version="1.0" encoding="utf-8"?>
<comments xmlns="http://schemas.openxmlformats.org/spreadsheetml/2006/main">
  <authors>
    <author>Dr Peter Tobin, CGEIT, PMIITPSA, PMP</author>
  </authors>
  <commentList>
    <comment ref="I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 authorId="0" shapeId="0">
      <text>
        <r>
          <rPr>
            <sz val="8"/>
            <color indexed="81"/>
            <rFont val="Tahoma"/>
            <family val="2"/>
          </rPr>
          <t xml:space="preserve">High assurance
Reasonable assurance
Limited assurance
Very limited assurance
Not applicable
</t>
        </r>
      </text>
    </comment>
    <comment ref="I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 authorId="0" shapeId="0">
      <text>
        <r>
          <rPr>
            <sz val="8"/>
            <color indexed="81"/>
            <rFont val="Tahoma"/>
            <family val="2"/>
          </rPr>
          <t xml:space="preserve">High assurance
Reasonable assurance
Limited assurance
Very limited assurance
Not applicable
</t>
        </r>
      </text>
    </comment>
    <comment ref="I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 authorId="0" shapeId="0">
      <text>
        <r>
          <rPr>
            <sz val="8"/>
            <color indexed="81"/>
            <rFont val="Tahoma"/>
            <family val="2"/>
          </rPr>
          <t xml:space="preserve">High assurance
Reasonable assurance
Limited assurance
Very limited assurance
Not applicable
</t>
        </r>
      </text>
    </comment>
    <comment ref="I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 authorId="0" shapeId="0">
      <text>
        <r>
          <rPr>
            <sz val="8"/>
            <color indexed="81"/>
            <rFont val="Tahoma"/>
            <family val="2"/>
          </rPr>
          <t xml:space="preserve">High assurance
Reasonable assurance
Limited assurance
Very limited assurance
Not applicable
</t>
        </r>
      </text>
    </comment>
    <comment ref="I1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0" authorId="0" shapeId="0">
      <text>
        <r>
          <rPr>
            <sz val="8"/>
            <color indexed="81"/>
            <rFont val="Tahoma"/>
            <family val="2"/>
          </rPr>
          <t xml:space="preserve">High assurance
Reasonable assurance
Limited assurance
Very limited assurance
Not applicable
</t>
        </r>
      </text>
    </comment>
    <comment ref="I1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1" authorId="0" shapeId="0">
      <text>
        <r>
          <rPr>
            <sz val="8"/>
            <color indexed="81"/>
            <rFont val="Tahoma"/>
            <family val="2"/>
          </rPr>
          <t xml:space="preserve">High assurance
Reasonable assurance
Limited assurance
Very limited assurance
Not applicable
</t>
        </r>
      </text>
    </comment>
    <comment ref="I1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4" authorId="0" shapeId="0">
      <text>
        <r>
          <rPr>
            <sz val="8"/>
            <color indexed="81"/>
            <rFont val="Tahoma"/>
            <family val="2"/>
          </rPr>
          <t xml:space="preserve">High assurance
Reasonable assurance
Limited assurance
Very limited assurance
Not applicable
</t>
        </r>
      </text>
    </comment>
    <comment ref="I1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5" authorId="0" shapeId="0">
      <text>
        <r>
          <rPr>
            <sz val="8"/>
            <color indexed="81"/>
            <rFont val="Tahoma"/>
            <family val="2"/>
          </rPr>
          <t xml:space="preserve">High assurance
Reasonable assurance
Limited assurance
Very limited assurance
Not applicable
</t>
        </r>
      </text>
    </comment>
    <comment ref="H1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I1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8" authorId="0" shapeId="0">
      <text>
        <r>
          <rPr>
            <sz val="8"/>
            <color indexed="81"/>
            <rFont val="Tahoma"/>
            <family val="2"/>
          </rPr>
          <t xml:space="preserve">High assurance
Reasonable assurance
Limited assurance
Very limited assurance
Not applicable
</t>
        </r>
      </text>
    </comment>
    <comment ref="H1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I1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9" authorId="0" shapeId="0">
      <text>
        <r>
          <rPr>
            <sz val="8"/>
            <color indexed="81"/>
            <rFont val="Tahoma"/>
            <family val="2"/>
          </rPr>
          <t xml:space="preserve">High assurance
Reasonable assurance
Limited assurance
Very limited assurance
Not applicable
</t>
        </r>
      </text>
    </comment>
    <comment ref="H2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I2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0" authorId="0" shapeId="0">
      <text>
        <r>
          <rPr>
            <sz val="8"/>
            <color indexed="81"/>
            <rFont val="Tahoma"/>
            <family val="2"/>
          </rPr>
          <t xml:space="preserve">High assurance
Reasonable assurance
Limited assurance
Very limited assurance
Not applicable
</t>
        </r>
      </text>
    </comment>
    <comment ref="I2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3" authorId="0" shapeId="0">
      <text>
        <r>
          <rPr>
            <sz val="8"/>
            <color indexed="81"/>
            <rFont val="Tahoma"/>
            <family val="2"/>
          </rPr>
          <t xml:space="preserve">High assurance
Reasonable assurance
Limited assurance
Very limited assurance
Not applicable
</t>
        </r>
      </text>
    </comment>
    <comment ref="I2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4" authorId="0" shapeId="0">
      <text>
        <r>
          <rPr>
            <sz val="8"/>
            <color indexed="81"/>
            <rFont val="Tahoma"/>
            <family val="2"/>
          </rPr>
          <t xml:space="preserve">High assurance
Reasonable assurance
Limited assurance
Very limited assurance
Not applicable
</t>
        </r>
      </text>
    </comment>
    <comment ref="I2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5" authorId="0" shapeId="0">
      <text>
        <r>
          <rPr>
            <sz val="8"/>
            <color indexed="81"/>
            <rFont val="Tahoma"/>
            <family val="2"/>
          </rPr>
          <t xml:space="preserve">High assurance
Reasonable assurance
Limited assurance
Very limited assurance
Not applicable
</t>
        </r>
      </text>
    </comment>
    <comment ref="I2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8" authorId="0" shapeId="0">
      <text>
        <r>
          <rPr>
            <sz val="8"/>
            <color indexed="81"/>
            <rFont val="Tahoma"/>
            <family val="2"/>
          </rPr>
          <t xml:space="preserve">High assurance
Reasonable assurance
Limited assurance
Very limited assurance
Not applicable
</t>
        </r>
      </text>
    </comment>
    <comment ref="I2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9" authorId="0" shapeId="0">
      <text>
        <r>
          <rPr>
            <sz val="8"/>
            <color indexed="81"/>
            <rFont val="Tahoma"/>
            <family val="2"/>
          </rPr>
          <t xml:space="preserve">High assurance
Reasonable assurance
Limited assurance
Very limited assurance
Not applicable
</t>
        </r>
      </text>
    </comment>
    <comment ref="I3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2" authorId="0" shapeId="0">
      <text>
        <r>
          <rPr>
            <sz val="8"/>
            <color indexed="81"/>
            <rFont val="Tahoma"/>
            <family val="2"/>
          </rPr>
          <t xml:space="preserve">High assurance
Reasonable assurance
Limited assurance
Very limited assurance
Not applicable
</t>
        </r>
      </text>
    </comment>
    <comment ref="I3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3" authorId="0" shapeId="0">
      <text>
        <r>
          <rPr>
            <sz val="8"/>
            <color indexed="81"/>
            <rFont val="Tahoma"/>
            <family val="2"/>
          </rPr>
          <t xml:space="preserve">High assurance
Reasonable assurance
Limited assurance
Very limited assurance
Not applicable
</t>
        </r>
      </text>
    </comment>
    <comment ref="I3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4" authorId="0" shapeId="0">
      <text>
        <r>
          <rPr>
            <sz val="8"/>
            <color indexed="81"/>
            <rFont val="Tahoma"/>
            <family val="2"/>
          </rPr>
          <t xml:space="preserve">High assurance
Reasonable assurance
Limited assurance
Very limited assurance
Not applicable
</t>
        </r>
      </text>
    </comment>
    <comment ref="I3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7" authorId="0" shapeId="0">
      <text>
        <r>
          <rPr>
            <sz val="8"/>
            <color indexed="81"/>
            <rFont val="Tahoma"/>
            <family val="2"/>
          </rPr>
          <t xml:space="preserve">High assurance
Reasonable assurance
Limited assurance
Very limited assurance
Not applicable
</t>
        </r>
      </text>
    </comment>
    <comment ref="I3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8" authorId="0" shapeId="0">
      <text>
        <r>
          <rPr>
            <sz val="8"/>
            <color indexed="81"/>
            <rFont val="Tahoma"/>
            <family val="2"/>
          </rPr>
          <t xml:space="preserve">High assurance
Reasonable assurance
Limited assurance
Very limited assurance
Not applicable
</t>
        </r>
      </text>
    </comment>
    <comment ref="I4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1" authorId="0" shapeId="0">
      <text>
        <r>
          <rPr>
            <sz val="8"/>
            <color indexed="81"/>
            <rFont val="Tahoma"/>
            <family val="2"/>
          </rPr>
          <t xml:space="preserve">High assurance
Reasonable assurance
Limited assurance
Very limited assurance
Not applicable
</t>
        </r>
      </text>
    </comment>
    <comment ref="I4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2" authorId="0" shapeId="0">
      <text>
        <r>
          <rPr>
            <sz val="8"/>
            <color indexed="81"/>
            <rFont val="Tahoma"/>
            <family val="2"/>
          </rPr>
          <t xml:space="preserve">High assurance
Reasonable assurance
Limited assurance
Very limited assurance
Not applicable
</t>
        </r>
      </text>
    </comment>
    <comment ref="I4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3" authorId="0" shapeId="0">
      <text>
        <r>
          <rPr>
            <sz val="8"/>
            <color indexed="81"/>
            <rFont val="Tahoma"/>
            <family val="2"/>
          </rPr>
          <t xml:space="preserve">High assurance
Reasonable assurance
Limited assurance
Very limited assurance
Not applicable
</t>
        </r>
      </text>
    </comment>
    <comment ref="I4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4" authorId="0" shapeId="0">
      <text>
        <r>
          <rPr>
            <sz val="8"/>
            <color indexed="81"/>
            <rFont val="Tahoma"/>
            <family val="2"/>
          </rPr>
          <t xml:space="preserve">High assurance
Reasonable assurance
Limited assurance
Very limited assurance
Not applicable
</t>
        </r>
      </text>
    </comment>
    <comment ref="I4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5" authorId="0" shapeId="0">
      <text>
        <r>
          <rPr>
            <sz val="8"/>
            <color indexed="81"/>
            <rFont val="Tahoma"/>
            <family val="2"/>
          </rPr>
          <t xml:space="preserve">High assurance
Reasonable assurance
Limited assurance
Very limited assurance
Not applicable
</t>
        </r>
      </text>
    </comment>
    <comment ref="I4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8" authorId="0" shapeId="0">
      <text>
        <r>
          <rPr>
            <sz val="8"/>
            <color indexed="81"/>
            <rFont val="Tahoma"/>
            <family val="2"/>
          </rPr>
          <t xml:space="preserve">High assurance
Reasonable assurance
Limited assurance
Very limited assurance
Not applicable
</t>
        </r>
      </text>
    </comment>
    <comment ref="I4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9" authorId="0" shapeId="0">
      <text>
        <r>
          <rPr>
            <sz val="8"/>
            <color indexed="81"/>
            <rFont val="Tahoma"/>
            <family val="2"/>
          </rPr>
          <t xml:space="preserve">High assurance
Reasonable assurance
Limited assurance
Very limited assurance
Not applicable
</t>
        </r>
      </text>
    </comment>
    <comment ref="I5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0" authorId="0" shapeId="0">
      <text>
        <r>
          <rPr>
            <sz val="8"/>
            <color indexed="81"/>
            <rFont val="Tahoma"/>
            <family val="2"/>
          </rPr>
          <t xml:space="preserve">High assurance
Reasonable assurance
Limited assurance
Very limited assurance
Not applicable
</t>
        </r>
      </text>
    </comment>
    <comment ref="I5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1" authorId="0" shapeId="0">
      <text>
        <r>
          <rPr>
            <sz val="8"/>
            <color indexed="81"/>
            <rFont val="Tahoma"/>
            <family val="2"/>
          </rPr>
          <t xml:space="preserve">High assurance
Reasonable assurance
Limited assurance
Very limited assurance
Not applicable
</t>
        </r>
      </text>
    </comment>
    <comment ref="I5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2" authorId="0" shapeId="0">
      <text>
        <r>
          <rPr>
            <sz val="8"/>
            <color indexed="81"/>
            <rFont val="Tahoma"/>
            <family val="2"/>
          </rPr>
          <t xml:space="preserve">High assurance
Reasonable assurance
Limited assurance
Very limited assurance
Not applicable
</t>
        </r>
      </text>
    </comment>
    <comment ref="I5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5" authorId="0" shapeId="0">
      <text>
        <r>
          <rPr>
            <sz val="8"/>
            <color indexed="81"/>
            <rFont val="Tahoma"/>
            <family val="2"/>
          </rPr>
          <t xml:space="preserve">High assurance
Reasonable assurance
Limited assurance
Very limited assurance
Not applicable
</t>
        </r>
      </text>
    </comment>
    <comment ref="I5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6" authorId="0" shapeId="0">
      <text>
        <r>
          <rPr>
            <sz val="8"/>
            <color indexed="81"/>
            <rFont val="Tahoma"/>
            <family val="2"/>
          </rPr>
          <t xml:space="preserve">High assurance
Reasonable assurance
Limited assurance
Very limited assurance
Not applicable
</t>
        </r>
      </text>
    </comment>
    <comment ref="I5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7" authorId="0" shapeId="0">
      <text>
        <r>
          <rPr>
            <sz val="8"/>
            <color indexed="81"/>
            <rFont val="Tahoma"/>
            <family val="2"/>
          </rPr>
          <t xml:space="preserve">High assurance
Reasonable assurance
Limited assurance
Very limited assurance
Not applicable
</t>
        </r>
      </text>
    </comment>
    <comment ref="I5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8" authorId="0" shapeId="0">
      <text>
        <r>
          <rPr>
            <sz val="8"/>
            <color indexed="81"/>
            <rFont val="Tahoma"/>
            <family val="2"/>
          </rPr>
          <t xml:space="preserve">High assurance
Reasonable assurance
Limited assurance
Very limited assurance
Not applicable
</t>
        </r>
      </text>
    </comment>
    <comment ref="I6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1" authorId="0" shapeId="0">
      <text>
        <r>
          <rPr>
            <sz val="8"/>
            <color indexed="81"/>
            <rFont val="Tahoma"/>
            <family val="2"/>
          </rPr>
          <t xml:space="preserve">High assurance
Reasonable assurance
Limited assurance
Very limited assurance
Not applicable
</t>
        </r>
      </text>
    </comment>
    <comment ref="I6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2" authorId="0" shapeId="0">
      <text>
        <r>
          <rPr>
            <sz val="8"/>
            <color indexed="81"/>
            <rFont val="Tahoma"/>
            <family val="2"/>
          </rPr>
          <t xml:space="preserve">High assurance
Reasonable assurance
Limited assurance
Very limited assurance
Not applicable
</t>
        </r>
      </text>
    </comment>
    <comment ref="I6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3" authorId="0" shapeId="0">
      <text>
        <r>
          <rPr>
            <sz val="8"/>
            <color indexed="81"/>
            <rFont val="Tahoma"/>
            <family val="2"/>
          </rPr>
          <t xml:space="preserve">High assurance
Reasonable assurance
Limited assurance
Very limited assurance
Not applicable
</t>
        </r>
      </text>
    </comment>
    <comment ref="I6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4" authorId="0" shapeId="0">
      <text>
        <r>
          <rPr>
            <sz val="8"/>
            <color indexed="81"/>
            <rFont val="Tahoma"/>
            <family val="2"/>
          </rPr>
          <t xml:space="preserve">High assurance
Reasonable assurance
Limited assurance
Very limited assurance
Not applicable
</t>
        </r>
      </text>
    </comment>
    <comment ref="I6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7" authorId="0" shapeId="0">
      <text>
        <r>
          <rPr>
            <sz val="8"/>
            <color indexed="81"/>
            <rFont val="Tahoma"/>
            <family val="2"/>
          </rPr>
          <t xml:space="preserve">High assurance
Reasonable assurance
Limited assurance
Very limited assurance
Not applicable
</t>
        </r>
      </text>
    </comment>
    <comment ref="I6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8" authorId="0" shapeId="0">
      <text>
        <r>
          <rPr>
            <sz val="8"/>
            <color indexed="81"/>
            <rFont val="Tahoma"/>
            <family val="2"/>
          </rPr>
          <t xml:space="preserve">High assurance
Reasonable assurance
Limited assurance
Very limited assurance
Not applicable
</t>
        </r>
      </text>
    </comment>
    <comment ref="I7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1" authorId="0" shapeId="0">
      <text>
        <r>
          <rPr>
            <sz val="8"/>
            <color indexed="81"/>
            <rFont val="Tahoma"/>
            <family val="2"/>
          </rPr>
          <t xml:space="preserve">High assurance
Reasonable assurance
Limited assurance
Very limited assurance
Not applicable
</t>
        </r>
      </text>
    </comment>
    <comment ref="I7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2" authorId="0" shapeId="0">
      <text>
        <r>
          <rPr>
            <sz val="8"/>
            <color indexed="81"/>
            <rFont val="Tahoma"/>
            <family val="2"/>
          </rPr>
          <t xml:space="preserve">High assurance
Reasonable assurance
Limited assurance
Very limited assurance
Not applicable
</t>
        </r>
      </text>
    </comment>
    <comment ref="I7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3" authorId="0" shapeId="0">
      <text>
        <r>
          <rPr>
            <sz val="8"/>
            <color indexed="81"/>
            <rFont val="Tahoma"/>
            <family val="2"/>
          </rPr>
          <t xml:space="preserve">High assurance
Reasonable assurance
Limited assurance
Very limited assurance
Not applicable
</t>
        </r>
      </text>
    </comment>
    <comment ref="I7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4" authorId="0" shapeId="0">
      <text>
        <r>
          <rPr>
            <sz val="8"/>
            <color indexed="81"/>
            <rFont val="Tahoma"/>
            <family val="2"/>
          </rPr>
          <t xml:space="preserve">High assurance
Reasonable assurance
Limited assurance
Very limited assurance
Not applicable
</t>
        </r>
      </text>
    </comment>
    <comment ref="I7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5" authorId="0" shapeId="0">
      <text>
        <r>
          <rPr>
            <sz val="8"/>
            <color indexed="81"/>
            <rFont val="Tahoma"/>
            <family val="2"/>
          </rPr>
          <t xml:space="preserve">High assurance
Reasonable assurance
Limited assurance
Very limited assurance
Not applicable
</t>
        </r>
      </text>
    </comment>
    <comment ref="I7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6" authorId="0" shapeId="0">
      <text>
        <r>
          <rPr>
            <sz val="8"/>
            <color indexed="81"/>
            <rFont val="Tahoma"/>
            <family val="2"/>
          </rPr>
          <t xml:space="preserve">High assurance
Reasonable assurance
Limited assurance
Very limited assurance
Not applicable
</t>
        </r>
      </text>
    </comment>
    <comment ref="I7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7" authorId="0" shapeId="0">
      <text>
        <r>
          <rPr>
            <sz val="8"/>
            <color indexed="81"/>
            <rFont val="Tahoma"/>
            <family val="2"/>
          </rPr>
          <t xml:space="preserve">High assurance
Reasonable assurance
Limited assurance
Very limited assurance
Not applicable
</t>
        </r>
      </text>
    </comment>
    <comment ref="I7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8" authorId="0" shapeId="0">
      <text>
        <r>
          <rPr>
            <sz val="8"/>
            <color indexed="81"/>
            <rFont val="Tahoma"/>
            <family val="2"/>
          </rPr>
          <t xml:space="preserve">High assurance
Reasonable assurance
Limited assurance
Very limited assurance
Not applicable
</t>
        </r>
      </text>
    </comment>
    <comment ref="I7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9" authorId="0" shapeId="0">
      <text>
        <r>
          <rPr>
            <sz val="8"/>
            <color indexed="81"/>
            <rFont val="Tahoma"/>
            <family val="2"/>
          </rPr>
          <t xml:space="preserve">High assurance
Reasonable assurance
Limited assurance
Very limited assurance
Not applicable
</t>
        </r>
      </text>
    </comment>
    <comment ref="I8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2" authorId="0" shapeId="0">
      <text>
        <r>
          <rPr>
            <sz val="8"/>
            <color indexed="81"/>
            <rFont val="Tahoma"/>
            <family val="2"/>
          </rPr>
          <t xml:space="preserve">High assurance
Reasonable assurance
Limited assurance
Very limited assurance
Not applicable
</t>
        </r>
      </text>
    </comment>
    <comment ref="I8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3" authorId="0" shapeId="0">
      <text>
        <r>
          <rPr>
            <sz val="8"/>
            <color indexed="81"/>
            <rFont val="Tahoma"/>
            <family val="2"/>
          </rPr>
          <t xml:space="preserve">High assurance
Reasonable assurance
Limited assurance
Very limited assurance
Not applicable
</t>
        </r>
      </text>
    </comment>
    <comment ref="I8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4" authorId="0" shapeId="0">
      <text>
        <r>
          <rPr>
            <sz val="8"/>
            <color indexed="81"/>
            <rFont val="Tahoma"/>
            <family val="2"/>
          </rPr>
          <t xml:space="preserve">High assurance
Reasonable assurance
Limited assurance
Very limited assurance
Not applicable
</t>
        </r>
      </text>
    </comment>
    <comment ref="I8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5" authorId="0" shapeId="0">
      <text>
        <r>
          <rPr>
            <sz val="8"/>
            <color indexed="81"/>
            <rFont val="Tahoma"/>
            <family val="2"/>
          </rPr>
          <t xml:space="preserve">High assurance
Reasonable assurance
Limited assurance
Very limited assurance
Not applicable
</t>
        </r>
      </text>
    </comment>
    <comment ref="I8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8" authorId="0" shapeId="0">
      <text>
        <r>
          <rPr>
            <sz val="8"/>
            <color indexed="81"/>
            <rFont val="Tahoma"/>
            <family val="2"/>
          </rPr>
          <t xml:space="preserve">High assurance
Reasonable assurance
Limited assurance
Very limited assurance
Not applicable
</t>
        </r>
      </text>
    </comment>
    <comment ref="I8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9" authorId="0" shapeId="0">
      <text>
        <r>
          <rPr>
            <sz val="8"/>
            <color indexed="81"/>
            <rFont val="Tahoma"/>
            <family val="2"/>
          </rPr>
          <t xml:space="preserve">High assurance
Reasonable assurance
Limited assurance
Very limited assurance
Not applicable
</t>
        </r>
      </text>
    </comment>
    <comment ref="I9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0" authorId="0" shapeId="0">
      <text>
        <r>
          <rPr>
            <sz val="8"/>
            <color indexed="81"/>
            <rFont val="Tahoma"/>
            <family val="2"/>
          </rPr>
          <t xml:space="preserve">High assurance
Reasonable assurance
Limited assurance
Very limited assurance
Not applicable
</t>
        </r>
      </text>
    </comment>
    <comment ref="I9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1" authorId="0" shapeId="0">
      <text>
        <r>
          <rPr>
            <sz val="8"/>
            <color indexed="81"/>
            <rFont val="Tahoma"/>
            <family val="2"/>
          </rPr>
          <t xml:space="preserve">High assurance
Reasonable assurance
Limited assurance
Very limited assurance
Not applicable
</t>
        </r>
      </text>
    </comment>
    <comment ref="I9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2" authorId="0" shapeId="0">
      <text>
        <r>
          <rPr>
            <sz val="8"/>
            <color indexed="81"/>
            <rFont val="Tahoma"/>
            <family val="2"/>
          </rPr>
          <t xml:space="preserve">High assurance
Reasonable assurance
Limited assurance
Very limited assurance
Not applicable
</t>
        </r>
      </text>
    </comment>
  </commentList>
</comments>
</file>

<file path=xl/sharedStrings.xml><?xml version="1.0" encoding="utf-8"?>
<sst xmlns="http://schemas.openxmlformats.org/spreadsheetml/2006/main" count="630" uniqueCount="172">
  <si>
    <t>Category</t>
  </si>
  <si>
    <t>Sub-category</t>
  </si>
  <si>
    <t>POPI Act Reference</t>
  </si>
  <si>
    <t>Action items</t>
  </si>
  <si>
    <t>Who to do this</t>
  </si>
  <si>
    <t>By when</t>
  </si>
  <si>
    <t>Condition 5: Information Quality</t>
  </si>
  <si>
    <t>Part B: Information Officer (Duties of Information Officer);</t>
  </si>
  <si>
    <t>Condition 5: Information Quality;</t>
  </si>
  <si>
    <t>Outsourcing</t>
  </si>
  <si>
    <t>Condition 7: Security Safeguards</t>
  </si>
  <si>
    <t>If you outsource the processing of personal information you may still remain responsible for the personal information under the POPI Act and therefore you should:</t>
  </si>
  <si>
    <t>choose an organisation that provides sufficient guarantees about how it will protect the personal information;</t>
  </si>
  <si>
    <t>Chapter 9: Transborder Information Flows</t>
  </si>
  <si>
    <t>Records management</t>
  </si>
  <si>
    <t>Records management organisation</t>
  </si>
  <si>
    <t>Condition 3: Purpose specification (Retention and Restriction  of records)</t>
  </si>
  <si>
    <t>You should assign lead responsibility for records management within the organisation at a level of seniority high enough to be able to affect change to policy, process and culture. You should:</t>
  </si>
  <si>
    <t>nominate an appropriately skilled records management lead to coordinate the management of records within your business;</t>
  </si>
  <si>
    <t>ensure they have the necessary authority and resources to fulfil this responsibility effectively;</t>
  </si>
  <si>
    <t>for larger organisations, appoint 'owners' with day-to-day responsibility for the security, use, accuracy and retention of manual and electronic records.</t>
  </si>
  <si>
    <t>Records management policy</t>
  </si>
  <si>
    <t>A policy will enable you to address how records are used within your organisation in a consistent manner. This can be part of a general policy or a standalone policy statement that is supported by specific records management procedures such as storage and maintenance of records or disposal of records. You should:</t>
  </si>
  <si>
    <t>clearly set out in policy your business's approach to records management together with responsibilities for implementing the policy and monitoring compliance;</t>
  </si>
  <si>
    <t>ensure the policy is approved by management, published and communicated to all staff; and</t>
  </si>
  <si>
    <t>review and update the policy at planned intervals or when required to ensure it remains relevant.</t>
  </si>
  <si>
    <t>Records management risk</t>
  </si>
  <si>
    <t>You should carry out regular exercises to identify, assess and manage records management risks. This process simply seeks to identify what might go wrong with a process and why. Measures can then be put in place to mitigate these risks. You should:</t>
  </si>
  <si>
    <t>undertake a risk assessment of all records held within your organisation; and</t>
  </si>
  <si>
    <t>where a corporate risk register is already in place, record risks to records management functions (these might include records not being updated, not being destroyed in a timely manner or not being held securely).</t>
  </si>
  <si>
    <t>Records management training</t>
  </si>
  <si>
    <t>You should brief all staff on their responsibilities for the creation, use, maintenance and eventual destruction of records. You should:</t>
  </si>
  <si>
    <t>ensure your business has incorporated records management (RM) within a formal training programme that comprises mandatory RM induction training and delivery of regular refresher material for all staff;</t>
  </si>
  <si>
    <t>provide specialist training to those with specific RM functions; and</t>
  </si>
  <si>
    <t>Promote records management awareness generally amongst all staff through various promotional materials such as posters, newsletters and intranet articles.</t>
  </si>
  <si>
    <t>ensure written and enforceable contracts are in place setting out information security conditions; and</t>
  </si>
  <si>
    <t>consider whether outsourcing involves the transfer of personal information overseas (which could include hosted services or cloud computing solutions) and ensure the recipient will provide adequate protection.</t>
  </si>
  <si>
    <t>Monitoring and reporting</t>
  </si>
  <si>
    <t>You should develop ways of checking compliance to ensure policies and procedures are adhered to. You should:</t>
  </si>
  <si>
    <t>undertake periodic checks on records security and monitor compliance with records management procedures; and</t>
  </si>
  <si>
    <t>measure the outcomes of any records security checks or compliance monitoring against key performance indicators to provide strategic oversight to those with overall responsibility for RM.</t>
  </si>
  <si>
    <t>Record creation</t>
  </si>
  <si>
    <t>You should ensure procedures and guidelines for referencing, titling and indexing new records are in place in order to provide for controlled access to such records and allow for efficient management, retrieval and disposal. You should:</t>
  </si>
  <si>
    <t>ensure you have minimum standards for creation of paper or electronic records in place and have processes that establish that there is a legitimate purpose for using personal information prior to collecting it (which includes email);</t>
  </si>
  <si>
    <t>establish procedures and guidelines for staff to ensure new records are titled and indexed in a way that allows efficient management, retrieval and disposal; and</t>
  </si>
  <si>
    <t>where applicable, ensure you have some form of security classification or marking protocols in place, to identify records that contain more sensitive information.</t>
  </si>
  <si>
    <t>Records inventory</t>
  </si>
  <si>
    <t>In order to ensure that personal information is managed effectively and securely it is necessary for you to know what you hold and how. You should:</t>
  </si>
  <si>
    <t>carry out an 'information audit' or 'records survey' to identify records and personal information sets held by the organisation; and</t>
  </si>
  <si>
    <t>create a central log or record of which business functions create certain records, which records are vital to the functioning of the business, where they are kept, how long they are kept for and who needs to use them now and in the future.</t>
  </si>
  <si>
    <t>Information standards</t>
  </si>
  <si>
    <t>The POPI Act requires that personal information is accurate and up to date. What is considered to fall under these categories will change over time and as an organisation's business needs change. You should:</t>
  </si>
  <si>
    <t>have processes in place to ensure that personal information which is inaccurate or is out of date is removed from records on a regular basis.</t>
  </si>
  <si>
    <t>Condition 2: Process limitation (Minimality)</t>
  </si>
  <si>
    <t>In addition, the POPI Act says that personal information should be adequate, relevant and not excessive. If you do not make decisions regarding what personal information you should hold for your business purposes then you are at risk of collecting excessive personal information and infringing the privacy of an individual or you may hold too little to facilitate effective decision making regarding individuals. You should therefore:</t>
  </si>
  <si>
    <t>ensure a process is in place to guarantee appropriate steps are taken to confirm the accuracy of personal information that is newly collected, or that has been recorded and retained over a period of time;</t>
  </si>
  <si>
    <t>establish initial and then periodic reviews to check that personal information collected is not excessive for the purpose / processing requirements; and</t>
  </si>
  <si>
    <t>where information is identified as out of date, regular records weeding should take place to remove inaccurate personal information.</t>
  </si>
  <si>
    <t>Tracking and off-site storage of paper records</t>
  </si>
  <si>
    <t>Appropriate procedures should be in place to ensure that you know what records are off-site and who is holding them so they can be recovered if necessary or destroyed when they reach the end of their retention period. You should:</t>
  </si>
  <si>
    <t>implement tracking mechanisms to record the movement and ensure the security of manual records between office and storage areas and also in instances where records are taken off site;</t>
  </si>
  <si>
    <t>Condition 2: Process limitation (Minimality);</t>
  </si>
  <si>
    <t>minimise personal information wherever possible when transferring personal information off-site;</t>
  </si>
  <si>
    <t>use an appropriate form of transport eg secure courier for sensitive or special personal information;</t>
  </si>
  <si>
    <t>log the transfer in and out where appropriate and put checks in place to ensure that personal information is received; and</t>
  </si>
  <si>
    <t>employ security measures such as lockable containers, tamper evident packaging or removal from public view / accessibility.</t>
  </si>
  <si>
    <t>Off-site transfer of electronic records</t>
  </si>
  <si>
    <t>Personal information may be transferred off-site using electronic means such as email or removable media eg USB sticks or DVDs. CD/DVDs, USB drives, laptops, tablets and smartphones in particular are highly vulnerable to theft or loss, and uncontrolled use can lead to personal information leakage. You should:</t>
  </si>
  <si>
    <t>always use an appropriate form of transport eg secure courier for sensitive personal information when transferring personal information off-site;</t>
  </si>
  <si>
    <t>minimise personal information being transported;</t>
  </si>
  <si>
    <t>log the transfer in and out where appropriate and check to ensure that personal information is received; and</t>
  </si>
  <si>
    <t>employ security measures to safeguard the personal information such as tamper evident packaging, and storage on encrypted devices.</t>
  </si>
  <si>
    <t>Secure storage of records</t>
  </si>
  <si>
    <t>Paper and electronic records should be stored securely with appropriate environmental controls and higher levels of security around sensitive personal information. You should:</t>
  </si>
  <si>
    <t>store paper records in lockable offices, cabinets and drawers with higher levels of security around sensitive personal information;</t>
  </si>
  <si>
    <t>ensure keys to such offices, cabinets and drawers are stored securely and records are locked away when staff are absent for extended periods eg overnight;</t>
  </si>
  <si>
    <t>consider appropriate environmental controls to protect paper records from threats such as fire or water ingress; and</t>
  </si>
  <si>
    <t>implement a clear screen and clear desk policy and culture with regular checks to provide assurances in compliance.</t>
  </si>
  <si>
    <t>Access to paper records</t>
  </si>
  <si>
    <t>In order to reduce the risk of unauthorised access organisations should consider who needs access to what personal information in order to fulfil their function. You should:</t>
  </si>
  <si>
    <t>restrict access to records storage areas in order to prevent unauthorised access, damage, theft or loss; and</t>
  </si>
  <si>
    <t>implement role based access in line with the principle of least privilege and check access levels regularly.</t>
  </si>
  <si>
    <t>Access to electronic records</t>
  </si>
  <si>
    <t>It is important that your business limits access to personal information held in information systems. You should:</t>
  </si>
  <si>
    <t>implement a process to ensure that access to systems holding personal information is authorised by management;</t>
  </si>
  <si>
    <t>restrict user permissions to the absolute minimum (or 'least privilege');</t>
  </si>
  <si>
    <t>assign each user with their own username and password to ensure accountability;</t>
  </si>
  <si>
    <t>implement role based user profiles and access levels to ensure that access to systems is only given to those roles that require it in order to complete their work;</t>
  </si>
  <si>
    <t>review all network and application user access lists at least annually;</t>
  </si>
  <si>
    <t>ensure you have robust starter, mover and leaver processes in place to avoid the risk of unauthorised access or the accrual of unnecessary access levels;</t>
  </si>
  <si>
    <t>enforce strong passwords are set for both network and systems access;</t>
  </si>
  <si>
    <t>enforce regular password changes, and limit the number of failed login attempts; and</t>
  </si>
  <si>
    <t>monitor user activity to detect any anomalous use.</t>
  </si>
  <si>
    <t>Business continuity</t>
  </si>
  <si>
    <t>Every organisation will hold personal information which it cannot function without. You should:</t>
  </si>
  <si>
    <t>complete an assessment of the personal information you hold and its criticality to your business functions;</t>
  </si>
  <si>
    <t>ensure business continuity plans are put in place to prepare for serious disruption;</t>
  </si>
  <si>
    <t>take regular back-ups of systems and personal information so that you can restore personal information stored electronically in the event of disaster or hardware failure; and</t>
  </si>
  <si>
    <t>store back-ups off site.</t>
  </si>
  <si>
    <t>Disposal of personal information</t>
  </si>
  <si>
    <t>Once you have completed a records survey, you can assign retention periods to records and personal information sets. You should:</t>
  </si>
  <si>
    <t>have a disposal/retention schedule outlining storage periods for all personal information (this includes manual and electronic records);</t>
  </si>
  <si>
    <t>regularly review the retention/disposal schedule to ensure it continues to meet business needs and statutory requirements;</t>
  </si>
  <si>
    <t>assign responsibility to individuals to ensure retention periods are adhered to;</t>
  </si>
  <si>
    <t>ensure the methods of destruction are appropriate to prevent disclosure of personal information during and after disposal e.g. for paper documents cross shredding or incineration either in-house or by a third party, for electronic documents deletion from systems or “put beyond use” and for hardware degaussing or destruction (shredding); and</t>
  </si>
  <si>
    <t>provide facilities for collecting and holding confidential personal information prior to disposal with instructions regarding how and when these should be used.</t>
  </si>
  <si>
    <t>High, critical we get this right</t>
  </si>
  <si>
    <t>Medium to high important we get this right</t>
  </si>
  <si>
    <t>Medium to low, first choice of optional items</t>
  </si>
  <si>
    <t>Low, nice to have, optional item</t>
  </si>
  <si>
    <t>priority</t>
  </si>
  <si>
    <t>name 1</t>
  </si>
  <si>
    <t>name 2</t>
  </si>
  <si>
    <t>name 3</t>
  </si>
  <si>
    <t>name 4</t>
  </si>
  <si>
    <t>name 5</t>
  </si>
  <si>
    <t>name 6</t>
  </si>
  <si>
    <t>name 7</t>
  </si>
  <si>
    <t>name 8</t>
  </si>
  <si>
    <t>name 9</t>
  </si>
  <si>
    <t>name 10</t>
  </si>
  <si>
    <t>Priority</t>
  </si>
  <si>
    <t>Assessment</t>
  </si>
  <si>
    <t>High assurance</t>
  </si>
  <si>
    <t>Reasonable assurance</t>
  </si>
  <si>
    <t>Limited assurance</t>
  </si>
  <si>
    <t>Very limited assurance</t>
  </si>
  <si>
    <t>Not applicable</t>
  </si>
  <si>
    <t>assurance</t>
  </si>
  <si>
    <t>Part B: Information Officer (Duties of Information Officer);Condition 3: Purpose specification (Retention and Restriction  of records</t>
  </si>
  <si>
    <t>Topic #</t>
  </si>
  <si>
    <t>TOTAL RATINGS</t>
  </si>
  <si>
    <t>Comments</t>
  </si>
  <si>
    <t>Notes</t>
  </si>
  <si>
    <t xml:space="preserve"> </t>
  </si>
  <si>
    <t>name 11</t>
  </si>
  <si>
    <t>name 12</t>
  </si>
  <si>
    <t>name 13</t>
  </si>
  <si>
    <t>name 14</t>
  </si>
  <si>
    <t>name 15</t>
  </si>
  <si>
    <t>name 16</t>
  </si>
  <si>
    <t>name 17</t>
  </si>
  <si>
    <t>name 18</t>
  </si>
  <si>
    <t>name 19</t>
  </si>
  <si>
    <t>name 20</t>
  </si>
  <si>
    <t>name</t>
  </si>
  <si>
    <t>Question #</t>
  </si>
  <si>
    <t>Condition 5: Information Quality; Condition 3: Purpose specification (Retention and Restriction  of records)</t>
  </si>
  <si>
    <t>Introduction</t>
  </si>
  <si>
    <t xml:space="preserve">This tool has been adapted from the ICO SME Toolkit which is available under Open Government Licence for commercial and non-commercial use. Attributioon as required by the ICO: Information Commissioner’s Office, Data protection self assessment toolkit, 2016. licensed under the Open Government Licence. For more information please visit https://ico.org.uk/global/copyright-and-re-use-of-materials/ </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</si>
  <si>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</si>
  <si>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</si>
  <si>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</si>
  <si>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</si>
  <si>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</si>
  <si>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Assessment completed by (name)</t>
  </si>
  <si>
    <t>Completion date (insert date)</t>
  </si>
  <si>
    <t>On behalf of Business Unit (insert unit)</t>
  </si>
  <si>
    <t xml:space="preserve">This tool also allows ratings to be given for each of the assessment tiems in terms of who is repsonsible, by when the item must be actioned, the priority and the assessment. </t>
  </si>
  <si>
    <t>The ICO assurance rating scale is used.</t>
  </si>
  <si>
    <t>This Assessment Tool covering Records Management topics and can capture remedial action for each assessment item.</t>
  </si>
  <si>
    <t>The assessment is supported  by two graphs for assurance and priority ratings.</t>
  </si>
  <si>
    <t>5,3</t>
  </si>
  <si>
    <t>6,2</t>
  </si>
  <si>
    <t>Importance count</t>
  </si>
  <si>
    <t>Assurance count</t>
  </si>
  <si>
    <t>Assurance score</t>
  </si>
  <si>
    <t>Total applicable</t>
  </si>
  <si>
    <t>TOTAL RATINGS score</t>
  </si>
  <si>
    <t>Max score</t>
  </si>
  <si>
    <t>Ratings %age</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</si>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</sst>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10" x14ac:knownFonts="1">
    <font>
      <sz val="11"/>
      <color theme="1"/>
      <name val="Calibri"/>
      <family val="2"/>
      <scheme val="minor"/>
    </font>
    <font>
      <sz val="11"/>
      <color theme="1"/>
      <name val="Calibri"/>
      <family val="2"/>
      <scheme val="minor"/>
    </font>
    <font>
      <sz val="12"/>
      <color theme="1"/>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sz val="12"/>
      <name val="Arial"/>
      <family val="2"/>
    </font>
    <font>
      <sz val="8"/>
      <color indexed="81"/>
      <name val="Tahoma"/>
      <family val="2"/>
    </font>
    <font>
      <b/>
      <sz val="11"/>
      <color theme="1"/>
      <name val="Calibri"/>
      <family val="2"/>
      <scheme val="minor"/>
    </font>
    <font>
      <sz val="14"/>
      <color theme="1"/>
      <name val="Calibri"/>
      <family val="2"/>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55">
    <xf numFmtId="0" fontId="0" fillId="0" borderId="0" xfId="0"/>
    <xf numFmtId="0" fontId="6" fillId="0" borderId="0" xfId="0" applyFont="1" applyAlignment="1" applyProtection="1">
      <alignment horizontal="left" wrapText="1"/>
    </xf>
    <xf numFmtId="0" fontId="0" fillId="0" borderId="0" xfId="0" applyAlignment="1">
      <alignment horizontal="left"/>
    </xf>
    <xf numFmtId="0" fontId="0" fillId="0" borderId="1" xfId="0" applyBorder="1" applyAlignment="1">
      <alignment horizontal="left" vertical="top"/>
    </xf>
    <xf numFmtId="0" fontId="2" fillId="0" borderId="1" xfId="0" applyFont="1" applyBorder="1" applyAlignment="1" applyProtection="1">
      <alignment horizontal="left" vertical="top" wrapText="1"/>
      <protection locked="0"/>
    </xf>
    <xf numFmtId="0" fontId="0" fillId="0" borderId="1" xfId="0" applyBorder="1" applyAlignment="1">
      <alignment horizontal="left" vertical="top" wrapText="1"/>
    </xf>
    <xf numFmtId="0" fontId="0" fillId="0" borderId="1" xfId="0" applyBorder="1" applyAlignment="1">
      <alignment horizontal="center" vertical="top"/>
    </xf>
    <xf numFmtId="0" fontId="0" fillId="0" borderId="1" xfId="0" applyBorder="1" applyAlignment="1" applyProtection="1">
      <alignment horizontal="left" vertical="top" wrapText="1"/>
      <protection locked="0"/>
    </xf>
    <xf numFmtId="0" fontId="0" fillId="0" borderId="1" xfId="0" applyBorder="1" applyAlignment="1">
      <alignment horizontal="right" vertical="top" wrapText="1"/>
    </xf>
    <xf numFmtId="164" fontId="2" fillId="0" borderId="1" xfId="0" applyNumberFormat="1" applyFont="1" applyBorder="1" applyAlignment="1" applyProtection="1">
      <alignment horizontal="center" vertical="top" wrapText="1"/>
      <protection locked="0"/>
    </xf>
    <xf numFmtId="164" fontId="0" fillId="0" borderId="1" xfId="0" applyNumberFormat="1" applyBorder="1" applyAlignment="1">
      <alignment horizontal="left" vertical="top" wrapText="1"/>
    </xf>
    <xf numFmtId="164" fontId="0" fillId="0" borderId="1" xfId="0" applyNumberFormat="1" applyBorder="1" applyAlignment="1">
      <alignment horizontal="center" vertical="top"/>
    </xf>
    <xf numFmtId="0" fontId="0" fillId="0" borderId="1" xfId="0" applyBorder="1" applyAlignment="1" applyProtection="1">
      <alignment vertical="top" wrapText="1"/>
      <protection locked="0"/>
    </xf>
    <xf numFmtId="164" fontId="5" fillId="0" borderId="1" xfId="0" applyNumberFormat="1" applyFont="1" applyBorder="1" applyAlignment="1" applyProtection="1">
      <alignment horizontal="center" vertical="top" wrapText="1"/>
      <protection locked="0"/>
    </xf>
    <xf numFmtId="0" fontId="3" fillId="0" borderId="1" xfId="0" applyFont="1" applyBorder="1" applyAlignment="1">
      <alignment horizontal="left" vertical="top" wrapText="1"/>
    </xf>
    <xf numFmtId="0" fontId="0" fillId="0" borderId="1" xfId="0" applyBorder="1" applyAlignment="1" applyProtection="1">
      <alignment horizontal="center" vertical="top" wrapText="1"/>
      <protection locked="0"/>
    </xf>
    <xf numFmtId="0" fontId="3" fillId="0" borderId="1" xfId="0" applyFont="1" applyBorder="1" applyAlignment="1">
      <alignment horizontal="center" vertical="top" wrapText="1"/>
    </xf>
    <xf numFmtId="164" fontId="5" fillId="0" borderId="1" xfId="0" applyNumberFormat="1" applyFont="1" applyBorder="1" applyAlignment="1">
      <alignment horizontal="center" vertical="top" wrapText="1"/>
    </xf>
    <xf numFmtId="164" fontId="2" fillId="0" borderId="1" xfId="0" applyNumberFormat="1" applyFont="1" applyBorder="1" applyAlignment="1" applyProtection="1">
      <alignment horizontal="left" vertical="top" wrapText="1"/>
      <protection locked="0"/>
    </xf>
    <xf numFmtId="0" fontId="4" fillId="0" borderId="1" xfId="0" applyFont="1" applyBorder="1" applyAlignment="1">
      <alignment horizontal="center" vertical="top" wrapText="1"/>
    </xf>
    <xf numFmtId="0" fontId="5" fillId="0" borderId="1" xfId="0" applyFont="1" applyBorder="1" applyAlignment="1">
      <alignment horizontal="center" vertical="top" wrapText="1"/>
    </xf>
    <xf numFmtId="0" fontId="1" fillId="0" borderId="1" xfId="0" applyFont="1" applyBorder="1" applyAlignment="1">
      <alignment horizontal="left" vertical="top" wrapText="1"/>
    </xf>
    <xf numFmtId="0" fontId="8" fillId="0" borderId="0" xfId="0" applyFont="1" applyAlignment="1">
      <alignment horizontal="center" vertical="top"/>
    </xf>
    <xf numFmtId="0" fontId="0" fillId="0" borderId="0" xfId="0" applyAlignment="1">
      <alignment vertical="top" wrapText="1"/>
    </xf>
    <xf numFmtId="0" fontId="0" fillId="0" borderId="0" xfId="0" applyAlignment="1">
      <alignment vertical="top"/>
    </xf>
    <xf numFmtId="0" fontId="9" fillId="0" borderId="0" xfId="0" applyFont="1" applyAlignment="1">
      <alignment horizontal="center" vertical="top" wrapText="1"/>
    </xf>
    <xf numFmtId="0" fontId="2" fillId="0" borderId="2" xfId="0" applyFont="1" applyBorder="1" applyAlignment="1" applyProtection="1">
      <alignment horizontal="center" vertical="top" wrapText="1"/>
      <protection locked="0"/>
    </xf>
    <xf numFmtId="0" fontId="0" fillId="0" borderId="0" xfId="0"/>
    <xf numFmtId="0" fontId="5" fillId="0" borderId="0" xfId="0" applyFont="1" applyAlignment="1">
      <alignment vertical="top"/>
    </xf>
    <xf numFmtId="0" fontId="2" fillId="0" borderId="0" xfId="0" applyFont="1" applyAlignment="1">
      <alignment horizontal="justify" vertical="top"/>
    </xf>
    <xf numFmtId="0" fontId="2" fillId="0" borderId="0" xfId="0" applyFont="1" applyAlignment="1">
      <alignment vertical="top" wrapText="1"/>
    </xf>
    <xf numFmtId="0" fontId="0" fillId="0" borderId="0" xfId="0" applyAlignment="1"/>
    <xf numFmtId="0" fontId="8" fillId="0" borderId="0" xfId="0" applyFont="1" applyAlignment="1">
      <alignment horizontal="right" vertical="top" wrapText="1"/>
    </xf>
    <xf numFmtId="0" fontId="0" fillId="0" borderId="0" xfId="0" applyAlignment="1" applyProtection="1">
      <alignment horizontal="center" vertical="top"/>
      <protection locked="0"/>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1" fillId="0" borderId="7" xfId="0" applyFont="1" applyBorder="1" applyAlignment="1">
      <alignment horizontal="left" vertical="top" wrapText="1"/>
    </xf>
    <xf numFmtId="0" fontId="3" fillId="0" borderId="7" xfId="0" applyFont="1" applyBorder="1" applyAlignment="1">
      <alignment horizontal="left" vertical="top" wrapText="1"/>
    </xf>
    <xf numFmtId="0" fontId="2" fillId="0" borderId="8" xfId="0" applyFont="1" applyBorder="1" applyAlignment="1" applyProtection="1">
      <alignment horizontal="left" vertical="top" wrapText="1"/>
      <protection locked="0"/>
    </xf>
    <xf numFmtId="1" fontId="0" fillId="0" borderId="1" xfId="0" applyNumberFormat="1" applyBorder="1" applyAlignment="1">
      <alignment horizontal="center" vertical="top"/>
    </xf>
    <xf numFmtId="10" fontId="0" fillId="0" borderId="1" xfId="0" applyNumberFormat="1" applyBorder="1" applyAlignment="1">
      <alignment horizontal="center" vertical="top"/>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center" vertical="top" wrapText="1"/>
    </xf>
    <xf numFmtId="0" fontId="0" fillId="0" borderId="7" xfId="0" applyBorder="1"/>
    <xf numFmtId="0" fontId="0" fillId="0" borderId="8" xfId="0" applyBorder="1"/>
    <xf numFmtId="0" fontId="0" fillId="0" borderId="9" xfId="0" applyBorder="1"/>
    <xf numFmtId="0" fontId="0" fillId="0" borderId="0" xfId="0"/>
    <xf numFmtId="0" fontId="0" fillId="0" borderId="10" xfId="0" applyBorder="1"/>
    <xf numFmtId="0" fontId="0" fillId="0" borderId="11" xfId="0" applyBorder="1"/>
    <xf numFmtId="0" fontId="0" fillId="0" borderId="12" xfId="0" applyBorder="1"/>
    <xf numFmtId="0" fontId="0" fillId="0" borderId="13" xfId="0" applyBorder="1"/>
    <xf numFmtId="0" fontId="0" fillId="0" borderId="4" xfId="0" applyBorder="1"/>
    <xf numFmtId="0" fontId="0" fillId="0" borderId="5" xfId="0" applyBorder="1"/>
  </cellXfs>
  <cellStyles count="1">
    <cellStyle name="Normal" xfId="0" builtinId="0"/>
  </cellStyles>
  <dxfs count="33">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C7CE"/>
        </patternFill>
      </fill>
    </dxf>
    <dxf>
      <fill>
        <patternFill>
          <bgColor rgb="FFFF0000"/>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s>
  <tableStyles count="0" defaultTableStyle="TableStyleMedium9" defaultPivotStyle="PivotStyleLight16"/>
  <colors>
    <mruColors>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Records management priority</a:t>
            </a:r>
          </a:p>
        </c:rich>
      </c:tx>
      <c:overlay val="0"/>
    </c:title>
    <c:autoTitleDeleted val="0"/>
    <c:plotArea>
      <c:layout/>
      <c:barChart>
        <c:barDir val="col"/>
        <c:grouping val="clustered"/>
        <c:varyColors val="0"/>
        <c:ser>
          <c:idx val="0"/>
          <c:order val="0"/>
          <c:invertIfNegative val="0"/>
          <c:cat>
            <c:strRef>
              <c:f>Assessment!$H$94:$H$99</c:f>
              <c:strCache>
                <c:ptCount val="6"/>
                <c:pt idx="0">
                  <c:v>High, critical we get this right</c:v>
                </c:pt>
                <c:pt idx="1">
                  <c:v>Medium to high important we get this right</c:v>
                </c:pt>
                <c:pt idx="2">
                  <c:v>Medium to low, first choice of optional items</c:v>
                </c:pt>
                <c:pt idx="3">
                  <c:v>Low, nice to have, optional item</c:v>
                </c:pt>
                <c:pt idx="4">
                  <c:v>Not applicable</c:v>
                </c:pt>
                <c:pt idx="5">
                  <c:v>Total applicable</c:v>
                </c:pt>
              </c:strCache>
            </c:strRef>
          </c:cat>
          <c:val>
            <c:numRef>
              <c:f>Assessment!$I$94:$I$99</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31919272"/>
        <c:axId val="331922800"/>
      </c:barChart>
      <c:catAx>
        <c:axId val="331919272"/>
        <c:scaling>
          <c:orientation val="minMax"/>
        </c:scaling>
        <c:delete val="0"/>
        <c:axPos val="b"/>
        <c:numFmt formatCode="General" sourceLinked="0"/>
        <c:majorTickMark val="out"/>
        <c:minorTickMark val="none"/>
        <c:tickLblPos val="nextTo"/>
        <c:crossAx val="331922800"/>
        <c:crosses val="autoZero"/>
        <c:auto val="1"/>
        <c:lblAlgn val="ctr"/>
        <c:lblOffset val="100"/>
        <c:noMultiLvlLbl val="0"/>
      </c:catAx>
      <c:valAx>
        <c:axId val="331922800"/>
        <c:scaling>
          <c:orientation val="minMax"/>
          <c:max val="60"/>
          <c:min val="0"/>
        </c:scaling>
        <c:delete val="0"/>
        <c:axPos val="l"/>
        <c:majorGridlines/>
        <c:numFmt formatCode="General" sourceLinked="1"/>
        <c:majorTickMark val="out"/>
        <c:minorTickMark val="none"/>
        <c:tickLblPos val="nextTo"/>
        <c:crossAx val="331919272"/>
        <c:crosses val="autoZero"/>
        <c:crossBetween val="between"/>
        <c:majorUnit val="10"/>
      </c:valAx>
    </c:plotArea>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u="none" strike="noStrike" baseline="0"/>
              <a:t>Records management </a:t>
            </a:r>
            <a:r>
              <a:rPr lang="en-US"/>
              <a:t>assessment</a:t>
            </a:r>
          </a:p>
        </c:rich>
      </c:tx>
      <c:overlay val="0"/>
    </c:title>
    <c:autoTitleDeleted val="0"/>
    <c:plotArea>
      <c:layout/>
      <c:barChart>
        <c:barDir val="col"/>
        <c:grouping val="clustered"/>
        <c:varyColors val="0"/>
        <c:ser>
          <c:idx val="1"/>
          <c:order val="0"/>
          <c:invertIfNegative val="0"/>
          <c:cat>
            <c:strRef>
              <c:f>Assessment!$K$94:$K$99</c:f>
              <c:strCache>
                <c:ptCount val="6"/>
                <c:pt idx="0">
                  <c:v>High assurance</c:v>
                </c:pt>
                <c:pt idx="1">
                  <c:v>Reasonable assurance</c:v>
                </c:pt>
                <c:pt idx="2">
                  <c:v>Limited assurance</c:v>
                </c:pt>
                <c:pt idx="3">
                  <c:v>Very limited assurance</c:v>
                </c:pt>
                <c:pt idx="4">
                  <c:v>Not applicable</c:v>
                </c:pt>
                <c:pt idx="5">
                  <c:v>TOTAL RATINGS score</c:v>
                </c:pt>
              </c:strCache>
            </c:strRef>
          </c:cat>
          <c:val>
            <c:numRef>
              <c:f>Assessment!$J$94:$J$99</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31920840"/>
        <c:axId val="331916920"/>
      </c:barChart>
      <c:catAx>
        <c:axId val="331920840"/>
        <c:scaling>
          <c:orientation val="minMax"/>
        </c:scaling>
        <c:delete val="0"/>
        <c:axPos val="b"/>
        <c:numFmt formatCode="General" sourceLinked="0"/>
        <c:majorTickMark val="out"/>
        <c:minorTickMark val="none"/>
        <c:tickLblPos val="nextTo"/>
        <c:crossAx val="331916920"/>
        <c:crosses val="autoZero"/>
        <c:auto val="1"/>
        <c:lblAlgn val="ctr"/>
        <c:lblOffset val="100"/>
        <c:noMultiLvlLbl val="0"/>
      </c:catAx>
      <c:valAx>
        <c:axId val="331916920"/>
        <c:scaling>
          <c:orientation val="minMax"/>
          <c:max val="60"/>
          <c:min val="0"/>
        </c:scaling>
        <c:delete val="0"/>
        <c:axPos val="l"/>
        <c:majorGridlines/>
        <c:numFmt formatCode="General" sourceLinked="1"/>
        <c:majorTickMark val="out"/>
        <c:minorTickMark val="none"/>
        <c:tickLblPos val="nextTo"/>
        <c:crossAx val="331920840"/>
        <c:crosses val="autoZero"/>
        <c:crossBetween val="between"/>
        <c:majorUnit val="10"/>
      </c:valAx>
    </c:plotArea>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406774</xdr:colOff>
      <xdr:row>1</xdr:row>
      <xdr:rowOff>73959</xdr:rowOff>
    </xdr:from>
    <xdr:to>
      <xdr:col>8</xdr:col>
      <xdr:colOff>101974</xdr:colOff>
      <xdr:row>15</xdr:row>
      <xdr:rowOff>148042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435349</xdr:colOff>
      <xdr:row>16</xdr:row>
      <xdr:rowOff>178734</xdr:rowOff>
    </xdr:from>
    <xdr:to>
      <xdr:col>8</xdr:col>
      <xdr:colOff>130549</xdr:colOff>
      <xdr:row>31</xdr:row>
      <xdr:rowOff>62317</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zoomScaleNormal="100" workbookViewId="0">
      <selection activeCell="B14" sqref="B14"/>
    </sheetView>
  </sheetViews>
  <sheetFormatPr defaultRowHeight="15" x14ac:dyDescent="0.25"/>
  <cols>
    <col min="2" max="2" width="98.42578125" customWidth="1"/>
    <col min="3" max="3" width="22.28515625" customWidth="1"/>
  </cols>
  <sheetData>
    <row r="1" spans="1:3" ht="18.75" x14ac:dyDescent="0.25">
      <c r="A1" s="22"/>
      <c r="B1" s="25" t="s">
        <v>148</v>
      </c>
    </row>
    <row r="2" spans="1:3" s="24" customFormat="1" ht="30" x14ac:dyDescent="0.25">
      <c r="A2" s="22">
        <v>1</v>
      </c>
      <c r="B2" s="23" t="s">
        <v>160</v>
      </c>
    </row>
    <row r="3" spans="1:3" s="24" customFormat="1" ht="30" x14ac:dyDescent="0.25">
      <c r="A3" s="22">
        <v>2</v>
      </c>
      <c r="B3" s="23" t="s">
        <v>158</v>
      </c>
    </row>
    <row r="4" spans="1:3" s="24" customFormat="1" x14ac:dyDescent="0.25">
      <c r="A4" s="22">
        <v>3</v>
      </c>
      <c r="B4" s="23" t="s">
        <v>159</v>
      </c>
    </row>
    <row r="5" spans="1:3" s="24" customFormat="1" x14ac:dyDescent="0.25">
      <c r="A5" s="22">
        <v>4</v>
      </c>
      <c r="B5" s="23" t="s">
        <v>161</v>
      </c>
    </row>
    <row r="6" spans="1:3" ht="60" x14ac:dyDescent="0.25">
      <c r="A6" s="22">
        <v>5</v>
      </c>
      <c r="B6" s="23" t="s">
        <v>149</v>
      </c>
    </row>
    <row r="7" spans="1:3" s="24" customFormat="1" x14ac:dyDescent="0.25">
      <c r="A7" s="22">
        <v>6</v>
      </c>
      <c r="B7" s="24" t="s">
        <v>171</v>
      </c>
    </row>
    <row r="8" spans="1:3" x14ac:dyDescent="0.25">
      <c r="B8" s="32" t="s">
        <v>155</v>
      </c>
      <c r="C8" s="33" t="s">
        <v>134</v>
      </c>
    </row>
    <row r="9" spans="1:3" x14ac:dyDescent="0.25">
      <c r="B9" s="32" t="s">
        <v>156</v>
      </c>
      <c r="C9" s="33"/>
    </row>
    <row r="10" spans="1:3" x14ac:dyDescent="0.25">
      <c r="B10" s="32" t="s">
        <v>157</v>
      </c>
      <c r="C10" s="33"/>
    </row>
  </sheetData>
  <sheetProtection selectLockedCells="1"/>
  <printOptions gridLines="1"/>
  <pageMargins left="0.70866141732283472" right="0.70866141732283472" top="0.74803149606299213" bottom="0.74803149606299213" header="0.31496062992125984" footer="0.31496062992125984"/>
  <pageSetup scale="94" orientation="landscape"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0"/>
  <sheetViews>
    <sheetView tabSelected="1" topLeftCell="F92" zoomScale="90" zoomScaleNormal="90" workbookViewId="0">
      <selection activeCell="I85" sqref="I85"/>
    </sheetView>
  </sheetViews>
  <sheetFormatPr defaultColWidth="25.140625" defaultRowHeight="15" x14ac:dyDescent="0.25"/>
  <cols>
    <col min="1" max="2" width="10" style="6" customWidth="1"/>
    <col min="3" max="3" width="17" style="3" customWidth="1"/>
    <col min="4" max="4" width="16.85546875" style="3" customWidth="1"/>
    <col min="5" max="5" width="23.7109375" style="3" customWidth="1"/>
    <col min="6" max="6" width="33.42578125" style="3" customWidth="1"/>
    <col min="7" max="7" width="25.140625" style="3"/>
    <col min="8" max="8" width="28" style="10" customWidth="1"/>
    <col min="9" max="9" width="25.140625" style="11"/>
    <col min="10" max="10" width="28.85546875" style="11" customWidth="1"/>
    <col min="11" max="11" width="30.7109375" style="12" customWidth="1"/>
    <col min="12" max="16384" width="25.140625" style="3"/>
  </cols>
  <sheetData>
    <row r="1" spans="1:11" ht="31.5" x14ac:dyDescent="0.25">
      <c r="A1" s="19" t="s">
        <v>130</v>
      </c>
      <c r="B1" s="19" t="s">
        <v>146</v>
      </c>
      <c r="C1" s="19" t="s">
        <v>0</v>
      </c>
      <c r="D1" s="19" t="s">
        <v>1</v>
      </c>
      <c r="E1" s="19" t="s">
        <v>2</v>
      </c>
      <c r="F1" s="19" t="s">
        <v>3</v>
      </c>
      <c r="G1" s="20" t="s">
        <v>4</v>
      </c>
      <c r="H1" s="17" t="s">
        <v>5</v>
      </c>
      <c r="I1" s="17" t="s">
        <v>121</v>
      </c>
      <c r="J1" s="17" t="s">
        <v>122</v>
      </c>
      <c r="K1" s="13" t="s">
        <v>132</v>
      </c>
    </row>
    <row r="2" spans="1:11" ht="35.25" customHeight="1" x14ac:dyDescent="0.25">
      <c r="A2" s="19" t="s">
        <v>130</v>
      </c>
      <c r="B2" s="19" t="s">
        <v>146</v>
      </c>
      <c r="C2" s="19" t="s">
        <v>0</v>
      </c>
      <c r="D2" s="19" t="s">
        <v>1</v>
      </c>
      <c r="E2" s="19" t="s">
        <v>2</v>
      </c>
      <c r="F2" s="19" t="s">
        <v>3</v>
      </c>
      <c r="G2" s="20" t="s">
        <v>4</v>
      </c>
      <c r="H2" s="17" t="s">
        <v>5</v>
      </c>
      <c r="I2" s="17" t="s">
        <v>121</v>
      </c>
      <c r="J2" s="17" t="s">
        <v>122</v>
      </c>
      <c r="K2" s="13" t="s">
        <v>132</v>
      </c>
    </row>
    <row r="3" spans="1:11" ht="31.5" customHeight="1" x14ac:dyDescent="0.25">
      <c r="A3" s="16">
        <v>1</v>
      </c>
      <c r="B3" s="16" t="s">
        <v>134</v>
      </c>
      <c r="C3" s="21" t="s">
        <v>14</v>
      </c>
      <c r="D3" s="14" t="s">
        <v>15</v>
      </c>
      <c r="E3" s="14" t="s">
        <v>8</v>
      </c>
      <c r="F3" s="41" t="s">
        <v>17</v>
      </c>
      <c r="G3" s="42"/>
      <c r="H3" s="42"/>
      <c r="I3" s="42"/>
      <c r="J3" s="43"/>
    </row>
    <row r="4" spans="1:11" ht="76.5" customHeight="1" x14ac:dyDescent="0.25">
      <c r="A4" s="16">
        <v>1</v>
      </c>
      <c r="B4" s="16">
        <v>1.1000000000000001</v>
      </c>
      <c r="C4" s="21" t="s">
        <v>14</v>
      </c>
      <c r="D4" s="14" t="s">
        <v>15</v>
      </c>
      <c r="E4" s="14" t="s">
        <v>8</v>
      </c>
      <c r="F4" s="14" t="s">
        <v>18</v>
      </c>
      <c r="G4" s="26" t="s">
        <v>134</v>
      </c>
      <c r="H4" s="18"/>
      <c r="I4" s="15"/>
      <c r="J4" s="15"/>
    </row>
    <row r="5" spans="1:11" ht="31.5" customHeight="1" x14ac:dyDescent="0.25">
      <c r="A5" s="16">
        <v>1</v>
      </c>
      <c r="B5" s="16">
        <v>1.2</v>
      </c>
      <c r="C5" s="21" t="s">
        <v>14</v>
      </c>
      <c r="D5" s="14" t="s">
        <v>15</v>
      </c>
      <c r="E5" s="14" t="s">
        <v>8</v>
      </c>
      <c r="F5" s="14" t="s">
        <v>19</v>
      </c>
      <c r="G5" s="26" t="s">
        <v>134</v>
      </c>
      <c r="H5" s="18"/>
      <c r="I5" s="15"/>
      <c r="J5" s="15"/>
    </row>
    <row r="6" spans="1:11" ht="85.5" customHeight="1" x14ac:dyDescent="0.25">
      <c r="A6" s="16">
        <v>1</v>
      </c>
      <c r="B6" s="16">
        <v>1.3</v>
      </c>
      <c r="C6" s="21" t="s">
        <v>14</v>
      </c>
      <c r="D6" s="14" t="s">
        <v>15</v>
      </c>
      <c r="E6" s="14" t="s">
        <v>8</v>
      </c>
      <c r="F6" s="14" t="s">
        <v>20</v>
      </c>
      <c r="G6" s="26" t="s">
        <v>134</v>
      </c>
      <c r="H6" s="18"/>
      <c r="I6" s="15"/>
      <c r="J6" s="15"/>
    </row>
    <row r="7" spans="1:11" ht="31.5" x14ac:dyDescent="0.25">
      <c r="A7" s="19" t="s">
        <v>130</v>
      </c>
      <c r="B7" s="19" t="s">
        <v>146</v>
      </c>
      <c r="C7" s="19" t="s">
        <v>0</v>
      </c>
      <c r="D7" s="19" t="s">
        <v>1</v>
      </c>
      <c r="E7" s="19" t="s">
        <v>2</v>
      </c>
      <c r="F7" s="19" t="s">
        <v>3</v>
      </c>
      <c r="G7" s="20" t="s">
        <v>4</v>
      </c>
      <c r="H7" s="17" t="s">
        <v>5</v>
      </c>
      <c r="I7" s="17" t="s">
        <v>121</v>
      </c>
      <c r="J7" s="17" t="s">
        <v>122</v>
      </c>
      <c r="K7" s="13" t="s">
        <v>132</v>
      </c>
    </row>
    <row r="8" spans="1:11" ht="53.25" customHeight="1" x14ac:dyDescent="0.25">
      <c r="A8" s="16">
        <v>2</v>
      </c>
      <c r="B8" s="16" t="s">
        <v>134</v>
      </c>
      <c r="C8" s="21" t="s">
        <v>14</v>
      </c>
      <c r="D8" s="14" t="s">
        <v>21</v>
      </c>
      <c r="E8" s="14" t="s">
        <v>8</v>
      </c>
      <c r="F8" s="41" t="s">
        <v>22</v>
      </c>
      <c r="G8" s="42"/>
      <c r="H8" s="42"/>
      <c r="I8" s="42"/>
      <c r="J8" s="43"/>
    </row>
    <row r="9" spans="1:11" ht="84.75" customHeight="1" x14ac:dyDescent="0.25">
      <c r="A9" s="16">
        <v>2</v>
      </c>
      <c r="B9" s="16">
        <v>2.1</v>
      </c>
      <c r="C9" s="21" t="s">
        <v>14</v>
      </c>
      <c r="D9" s="14" t="s">
        <v>21</v>
      </c>
      <c r="E9" s="14" t="s">
        <v>147</v>
      </c>
      <c r="F9" s="14" t="s">
        <v>23</v>
      </c>
      <c r="G9" s="26" t="s">
        <v>134</v>
      </c>
      <c r="H9" s="18"/>
      <c r="I9" s="15"/>
      <c r="J9" s="15"/>
    </row>
    <row r="10" spans="1:11" ht="89.25" customHeight="1" x14ac:dyDescent="0.25">
      <c r="A10" s="16">
        <v>2</v>
      </c>
      <c r="B10" s="16">
        <v>2.2000000000000002</v>
      </c>
      <c r="C10" s="21" t="s">
        <v>14</v>
      </c>
      <c r="D10" s="14" t="s">
        <v>21</v>
      </c>
      <c r="E10" s="14" t="s">
        <v>147</v>
      </c>
      <c r="F10" s="14" t="s">
        <v>24</v>
      </c>
      <c r="G10" s="26" t="s">
        <v>134</v>
      </c>
      <c r="H10" s="18"/>
      <c r="I10" s="15"/>
      <c r="J10" s="15"/>
    </row>
    <row r="11" spans="1:11" ht="94.5" x14ac:dyDescent="0.25">
      <c r="A11" s="16">
        <v>2</v>
      </c>
      <c r="B11" s="16">
        <v>2.2999999999999998</v>
      </c>
      <c r="C11" s="21" t="s">
        <v>14</v>
      </c>
      <c r="D11" s="14" t="s">
        <v>21</v>
      </c>
      <c r="E11" s="14" t="s">
        <v>147</v>
      </c>
      <c r="F11" s="14" t="s">
        <v>25</v>
      </c>
      <c r="G11" s="26" t="s">
        <v>134</v>
      </c>
      <c r="H11" s="18"/>
      <c r="I11" s="9"/>
      <c r="J11" s="15"/>
    </row>
    <row r="12" spans="1:11" ht="31.5" x14ac:dyDescent="0.25">
      <c r="A12" s="19" t="s">
        <v>130</v>
      </c>
      <c r="B12" s="19" t="s">
        <v>146</v>
      </c>
      <c r="C12" s="19" t="s">
        <v>0</v>
      </c>
      <c r="D12" s="19" t="s">
        <v>1</v>
      </c>
      <c r="E12" s="19" t="s">
        <v>2</v>
      </c>
      <c r="F12" s="19" t="s">
        <v>3</v>
      </c>
      <c r="G12" s="20" t="s">
        <v>4</v>
      </c>
      <c r="H12" s="17" t="s">
        <v>5</v>
      </c>
      <c r="I12" s="17" t="s">
        <v>121</v>
      </c>
      <c r="J12" s="17" t="s">
        <v>122</v>
      </c>
      <c r="K12" s="13" t="s">
        <v>132</v>
      </c>
    </row>
    <row r="13" spans="1:11" ht="47.25" x14ac:dyDescent="0.25">
      <c r="A13" s="16">
        <v>3</v>
      </c>
      <c r="B13" s="16" t="s">
        <v>134</v>
      </c>
      <c r="C13" s="21" t="s">
        <v>14</v>
      </c>
      <c r="D13" s="14" t="s">
        <v>26</v>
      </c>
      <c r="E13" s="14" t="s">
        <v>8</v>
      </c>
      <c r="F13" s="41" t="s">
        <v>27</v>
      </c>
      <c r="G13" s="42"/>
      <c r="H13" s="42"/>
      <c r="I13" s="42"/>
      <c r="J13" s="43"/>
    </row>
    <row r="14" spans="1:11" ht="94.5" x14ac:dyDescent="0.25">
      <c r="A14" s="16">
        <v>3</v>
      </c>
      <c r="B14" s="16">
        <v>3.1</v>
      </c>
      <c r="C14" s="21" t="s">
        <v>14</v>
      </c>
      <c r="D14" s="14" t="s">
        <v>26</v>
      </c>
      <c r="E14" s="14" t="s">
        <v>147</v>
      </c>
      <c r="F14" s="14" t="s">
        <v>28</v>
      </c>
      <c r="G14" s="26" t="s">
        <v>134</v>
      </c>
      <c r="H14" s="18"/>
      <c r="I14" s="15"/>
      <c r="J14" s="15"/>
    </row>
    <row r="15" spans="1:11" ht="94.5" customHeight="1" x14ac:dyDescent="0.25">
      <c r="A15" s="16">
        <v>3</v>
      </c>
      <c r="B15" s="16">
        <v>3.2</v>
      </c>
      <c r="C15" s="21" t="s">
        <v>14</v>
      </c>
      <c r="D15" s="14" t="s">
        <v>26</v>
      </c>
      <c r="E15" s="14" t="s">
        <v>147</v>
      </c>
      <c r="F15" s="14" t="s">
        <v>29</v>
      </c>
      <c r="G15" s="26" t="s">
        <v>134</v>
      </c>
      <c r="H15" s="18"/>
      <c r="I15" s="15"/>
      <c r="J15" s="15"/>
    </row>
    <row r="16" spans="1:11" ht="31.5" x14ac:dyDescent="0.25">
      <c r="A16" s="19" t="s">
        <v>130</v>
      </c>
      <c r="B16" s="19" t="s">
        <v>146</v>
      </c>
      <c r="C16" s="19" t="s">
        <v>0</v>
      </c>
      <c r="D16" s="19" t="s">
        <v>1</v>
      </c>
      <c r="E16" s="19" t="s">
        <v>2</v>
      </c>
      <c r="F16" s="19" t="s">
        <v>3</v>
      </c>
      <c r="G16" s="20" t="s">
        <v>4</v>
      </c>
      <c r="H16" s="17" t="s">
        <v>5</v>
      </c>
      <c r="I16" s="17" t="s">
        <v>121</v>
      </c>
      <c r="J16" s="17" t="s">
        <v>122</v>
      </c>
      <c r="K16" s="13" t="s">
        <v>132</v>
      </c>
    </row>
    <row r="17" spans="1:11" ht="47.25" x14ac:dyDescent="0.25">
      <c r="A17" s="16">
        <v>4</v>
      </c>
      <c r="B17" s="16" t="s">
        <v>134</v>
      </c>
      <c r="C17" s="21" t="s">
        <v>14</v>
      </c>
      <c r="D17" s="14" t="s">
        <v>30</v>
      </c>
      <c r="E17" s="14" t="s">
        <v>7</v>
      </c>
      <c r="F17" s="41" t="s">
        <v>31</v>
      </c>
      <c r="G17" s="42"/>
      <c r="H17" s="42"/>
      <c r="I17" s="42"/>
      <c r="J17" s="43"/>
    </row>
    <row r="18" spans="1:11" ht="53.25" customHeight="1" x14ac:dyDescent="0.25">
      <c r="A18" s="16">
        <v>4</v>
      </c>
      <c r="B18" s="16">
        <v>4.0999999999999996</v>
      </c>
      <c r="C18" s="21" t="s">
        <v>14</v>
      </c>
      <c r="D18" s="14" t="s">
        <v>30</v>
      </c>
      <c r="E18" s="14" t="s">
        <v>7</v>
      </c>
      <c r="F18" s="14" t="s">
        <v>32</v>
      </c>
      <c r="G18" s="26" t="s">
        <v>134</v>
      </c>
      <c r="H18" s="15"/>
      <c r="I18" s="15"/>
      <c r="J18" s="15"/>
    </row>
    <row r="19" spans="1:11" ht="47.25" x14ac:dyDescent="0.25">
      <c r="A19" s="16">
        <v>4</v>
      </c>
      <c r="B19" s="16">
        <v>4.2</v>
      </c>
      <c r="C19" s="21" t="s">
        <v>14</v>
      </c>
      <c r="D19" s="14" t="s">
        <v>30</v>
      </c>
      <c r="E19" s="14" t="s">
        <v>7</v>
      </c>
      <c r="F19" s="14" t="s">
        <v>33</v>
      </c>
      <c r="G19" s="26" t="s">
        <v>134</v>
      </c>
      <c r="H19" s="15"/>
      <c r="I19" s="15"/>
      <c r="J19" s="15"/>
    </row>
    <row r="20" spans="1:11" ht="85.5" customHeight="1" x14ac:dyDescent="0.25">
      <c r="A20" s="16">
        <v>4</v>
      </c>
      <c r="B20" s="16">
        <v>4.3</v>
      </c>
      <c r="C20" s="21" t="s">
        <v>14</v>
      </c>
      <c r="D20" s="14" t="s">
        <v>30</v>
      </c>
      <c r="E20" s="14" t="s">
        <v>7</v>
      </c>
      <c r="F20" s="14" t="s">
        <v>34</v>
      </c>
      <c r="G20" s="26" t="s">
        <v>134</v>
      </c>
      <c r="H20" s="15"/>
      <c r="I20" s="15"/>
      <c r="J20" s="15"/>
    </row>
    <row r="21" spans="1:11" ht="31.5" x14ac:dyDescent="0.25">
      <c r="A21" s="19" t="s">
        <v>130</v>
      </c>
      <c r="B21" s="19" t="s">
        <v>146</v>
      </c>
      <c r="C21" s="19" t="s">
        <v>0</v>
      </c>
      <c r="D21" s="19" t="s">
        <v>1</v>
      </c>
      <c r="E21" s="19" t="s">
        <v>2</v>
      </c>
      <c r="F21" s="19" t="s">
        <v>3</v>
      </c>
      <c r="G21" s="20" t="s">
        <v>4</v>
      </c>
      <c r="H21" s="17" t="s">
        <v>5</v>
      </c>
      <c r="I21" s="17" t="s">
        <v>121</v>
      </c>
      <c r="J21" s="17" t="s">
        <v>122</v>
      </c>
      <c r="K21" s="13" t="s">
        <v>132</v>
      </c>
    </row>
    <row r="22" spans="1:11" ht="31.5" x14ac:dyDescent="0.25">
      <c r="A22" s="16">
        <v>5</v>
      </c>
      <c r="B22" s="16" t="s">
        <v>134</v>
      </c>
      <c r="C22" s="21" t="s">
        <v>14</v>
      </c>
      <c r="D22" s="14" t="s">
        <v>9</v>
      </c>
      <c r="E22" s="14" t="s">
        <v>10</v>
      </c>
      <c r="F22" s="41" t="s">
        <v>11</v>
      </c>
      <c r="G22" s="42"/>
      <c r="H22" s="42"/>
      <c r="I22" s="42"/>
      <c r="J22" s="43"/>
    </row>
    <row r="23" spans="1:11" ht="71.25" customHeight="1" x14ac:dyDescent="0.25">
      <c r="A23" s="16">
        <v>5</v>
      </c>
      <c r="B23" s="16">
        <v>5.0999999999999996</v>
      </c>
      <c r="C23" s="21" t="s">
        <v>14</v>
      </c>
      <c r="D23" s="14" t="s">
        <v>9</v>
      </c>
      <c r="E23" s="14" t="s">
        <v>10</v>
      </c>
      <c r="F23" s="14" t="s">
        <v>12</v>
      </c>
      <c r="G23" s="26" t="s">
        <v>134</v>
      </c>
      <c r="H23" s="18"/>
      <c r="I23" s="15"/>
      <c r="J23" s="15"/>
    </row>
    <row r="24" spans="1:11" ht="54.75" customHeight="1" x14ac:dyDescent="0.25">
      <c r="A24" s="16">
        <v>5</v>
      </c>
      <c r="B24" s="16">
        <v>5.2</v>
      </c>
      <c r="C24" s="21" t="s">
        <v>14</v>
      </c>
      <c r="D24" s="14" t="s">
        <v>9</v>
      </c>
      <c r="E24" s="14" t="s">
        <v>10</v>
      </c>
      <c r="F24" s="14" t="s">
        <v>35</v>
      </c>
      <c r="G24" s="26" t="s">
        <v>134</v>
      </c>
      <c r="H24" s="18"/>
      <c r="I24" s="15"/>
      <c r="J24" s="15"/>
    </row>
    <row r="25" spans="1:11" ht="110.25" x14ac:dyDescent="0.25">
      <c r="A25" s="16">
        <v>5</v>
      </c>
      <c r="B25" s="16" t="s">
        <v>162</v>
      </c>
      <c r="C25" s="21" t="s">
        <v>14</v>
      </c>
      <c r="D25" s="14" t="s">
        <v>9</v>
      </c>
      <c r="E25" s="14" t="s">
        <v>13</v>
      </c>
      <c r="F25" s="14" t="s">
        <v>36</v>
      </c>
      <c r="G25" s="4" t="s">
        <v>134</v>
      </c>
      <c r="H25" s="18"/>
      <c r="I25" s="15"/>
      <c r="J25" s="15"/>
    </row>
    <row r="26" spans="1:11" ht="31.5" x14ac:dyDescent="0.25">
      <c r="A26" s="19" t="s">
        <v>130</v>
      </c>
      <c r="B26" s="19" t="s">
        <v>146</v>
      </c>
      <c r="C26" s="19" t="s">
        <v>0</v>
      </c>
      <c r="D26" s="19" t="s">
        <v>1</v>
      </c>
      <c r="E26" s="19" t="s">
        <v>2</v>
      </c>
      <c r="F26" s="19" t="s">
        <v>3</v>
      </c>
      <c r="G26" s="20" t="s">
        <v>4</v>
      </c>
      <c r="H26" s="17" t="s">
        <v>5</v>
      </c>
      <c r="I26" s="17" t="s">
        <v>121</v>
      </c>
      <c r="J26" s="17" t="s">
        <v>122</v>
      </c>
      <c r="K26" s="13" t="s">
        <v>132</v>
      </c>
    </row>
    <row r="27" spans="1:11" ht="31.5" x14ac:dyDescent="0.25">
      <c r="A27" s="16">
        <v>6</v>
      </c>
      <c r="B27" s="16" t="s">
        <v>134</v>
      </c>
      <c r="C27" s="21" t="s">
        <v>14</v>
      </c>
      <c r="D27" s="14" t="s">
        <v>37</v>
      </c>
      <c r="E27" s="14" t="s">
        <v>10</v>
      </c>
      <c r="F27" s="41" t="s">
        <v>38</v>
      </c>
      <c r="G27" s="42"/>
      <c r="H27" s="42"/>
      <c r="I27" s="42"/>
      <c r="J27" s="43"/>
    </row>
    <row r="28" spans="1:11" ht="63" x14ac:dyDescent="0.25">
      <c r="A28" s="16">
        <v>6</v>
      </c>
      <c r="B28" s="16">
        <v>6.1</v>
      </c>
      <c r="C28" s="21" t="s">
        <v>14</v>
      </c>
      <c r="D28" s="14" t="s">
        <v>37</v>
      </c>
      <c r="E28" s="14" t="s">
        <v>10</v>
      </c>
      <c r="F28" s="14" t="s">
        <v>39</v>
      </c>
      <c r="G28" s="4" t="s">
        <v>134</v>
      </c>
      <c r="H28" s="18"/>
      <c r="I28" s="15"/>
      <c r="J28" s="15"/>
    </row>
    <row r="29" spans="1:11" ht="53.25" customHeight="1" x14ac:dyDescent="0.25">
      <c r="A29" s="16">
        <v>6</v>
      </c>
      <c r="B29" s="16" t="s">
        <v>163</v>
      </c>
      <c r="C29" s="21" t="s">
        <v>14</v>
      </c>
      <c r="D29" s="14" t="s">
        <v>37</v>
      </c>
      <c r="E29" s="14" t="s">
        <v>10</v>
      </c>
      <c r="F29" s="14" t="s">
        <v>40</v>
      </c>
      <c r="G29" s="4" t="s">
        <v>134</v>
      </c>
      <c r="H29" s="18"/>
      <c r="I29" s="15"/>
      <c r="J29" s="15"/>
    </row>
    <row r="30" spans="1:11" ht="31.5" x14ac:dyDescent="0.25">
      <c r="A30" s="19" t="s">
        <v>130</v>
      </c>
      <c r="B30" s="19" t="s">
        <v>146</v>
      </c>
      <c r="C30" s="19" t="s">
        <v>0</v>
      </c>
      <c r="D30" s="19" t="s">
        <v>1</v>
      </c>
      <c r="E30" s="19" t="s">
        <v>2</v>
      </c>
      <c r="F30" s="19" t="s">
        <v>3</v>
      </c>
      <c r="G30" s="20" t="s">
        <v>4</v>
      </c>
      <c r="H30" s="17" t="s">
        <v>5</v>
      </c>
      <c r="I30" s="17" t="s">
        <v>121</v>
      </c>
      <c r="J30" s="17" t="s">
        <v>122</v>
      </c>
      <c r="K30" s="13" t="s">
        <v>132</v>
      </c>
    </row>
    <row r="31" spans="1:11" ht="110.25" x14ac:dyDescent="0.25">
      <c r="A31" s="16">
        <v>7</v>
      </c>
      <c r="B31" s="16" t="s">
        <v>134</v>
      </c>
      <c r="C31" s="21" t="s">
        <v>14</v>
      </c>
      <c r="D31" s="14" t="s">
        <v>41</v>
      </c>
      <c r="E31" s="14" t="s">
        <v>129</v>
      </c>
      <c r="F31" s="41" t="s">
        <v>42</v>
      </c>
      <c r="G31" s="42"/>
      <c r="H31" s="42"/>
      <c r="I31" s="42"/>
      <c r="J31" s="43"/>
    </row>
    <row r="32" spans="1:11" ht="126" x14ac:dyDescent="0.25">
      <c r="A32" s="16">
        <v>7</v>
      </c>
      <c r="B32" s="16">
        <v>7.1</v>
      </c>
      <c r="C32" s="21" t="s">
        <v>14</v>
      </c>
      <c r="D32" s="14" t="s">
        <v>41</v>
      </c>
      <c r="E32" s="14" t="s">
        <v>16</v>
      </c>
      <c r="F32" s="14" t="s">
        <v>43</v>
      </c>
      <c r="G32" s="4" t="s">
        <v>134</v>
      </c>
      <c r="H32" s="18"/>
      <c r="I32" s="15"/>
      <c r="J32" s="15"/>
    </row>
    <row r="33" spans="1:11" ht="94.5" x14ac:dyDescent="0.25">
      <c r="A33" s="16">
        <v>7</v>
      </c>
      <c r="B33" s="16">
        <v>7.2</v>
      </c>
      <c r="C33" s="21" t="s">
        <v>14</v>
      </c>
      <c r="D33" s="14" t="s">
        <v>41</v>
      </c>
      <c r="E33" s="14" t="s">
        <v>7</v>
      </c>
      <c r="F33" s="14" t="s">
        <v>44</v>
      </c>
      <c r="G33" s="4" t="s">
        <v>134</v>
      </c>
      <c r="H33" s="18"/>
      <c r="I33" s="15"/>
      <c r="J33" s="15"/>
    </row>
    <row r="34" spans="1:11" ht="53.25" customHeight="1" x14ac:dyDescent="0.25">
      <c r="A34" s="16">
        <v>7</v>
      </c>
      <c r="B34" s="16">
        <v>7.3</v>
      </c>
      <c r="C34" s="21" t="s">
        <v>14</v>
      </c>
      <c r="D34" s="14" t="s">
        <v>41</v>
      </c>
      <c r="E34" s="14" t="s">
        <v>10</v>
      </c>
      <c r="F34" s="14" t="s">
        <v>45</v>
      </c>
      <c r="G34" s="4" t="s">
        <v>134</v>
      </c>
      <c r="H34" s="18"/>
      <c r="I34" s="15"/>
      <c r="J34" s="15"/>
    </row>
    <row r="35" spans="1:11" ht="31.5" x14ac:dyDescent="0.25">
      <c r="A35" s="19" t="s">
        <v>130</v>
      </c>
      <c r="B35" s="19" t="s">
        <v>146</v>
      </c>
      <c r="C35" s="19" t="s">
        <v>0</v>
      </c>
      <c r="D35" s="19" t="s">
        <v>1</v>
      </c>
      <c r="E35" s="19" t="s">
        <v>2</v>
      </c>
      <c r="F35" s="19" t="s">
        <v>3</v>
      </c>
      <c r="G35" s="20" t="s">
        <v>4</v>
      </c>
      <c r="H35" s="17" t="s">
        <v>5</v>
      </c>
      <c r="I35" s="17" t="s">
        <v>121</v>
      </c>
      <c r="J35" s="17" t="s">
        <v>122</v>
      </c>
      <c r="K35" s="13" t="s">
        <v>132</v>
      </c>
    </row>
    <row r="36" spans="1:11" ht="63" x14ac:dyDescent="0.25">
      <c r="A36" s="16">
        <v>8</v>
      </c>
      <c r="B36" s="16" t="s">
        <v>134</v>
      </c>
      <c r="C36" s="21" t="s">
        <v>14</v>
      </c>
      <c r="D36" s="14" t="s">
        <v>46</v>
      </c>
      <c r="E36" s="14" t="s">
        <v>16</v>
      </c>
      <c r="F36" s="41" t="s">
        <v>47</v>
      </c>
      <c r="G36" s="53"/>
      <c r="H36" s="53"/>
      <c r="I36" s="53"/>
      <c r="J36" s="54"/>
    </row>
    <row r="37" spans="1:11" ht="63" x14ac:dyDescent="0.25">
      <c r="A37" s="16">
        <v>8</v>
      </c>
      <c r="B37" s="16">
        <v>8.1</v>
      </c>
      <c r="C37" s="21" t="s">
        <v>14</v>
      </c>
      <c r="D37" s="14" t="s">
        <v>46</v>
      </c>
      <c r="E37" s="14" t="s">
        <v>16</v>
      </c>
      <c r="F37" s="14" t="s">
        <v>48</v>
      </c>
      <c r="G37" s="4"/>
      <c r="H37" s="18"/>
      <c r="I37" s="15"/>
      <c r="J37" s="15"/>
    </row>
    <row r="38" spans="1:11" ht="126" x14ac:dyDescent="0.25">
      <c r="A38" s="16">
        <v>8</v>
      </c>
      <c r="B38" s="16">
        <v>8.1999999999999993</v>
      </c>
      <c r="C38" s="21" t="s">
        <v>14</v>
      </c>
      <c r="D38" s="14" t="s">
        <v>46</v>
      </c>
      <c r="E38" s="14" t="s">
        <v>16</v>
      </c>
      <c r="F38" s="14" t="s">
        <v>49</v>
      </c>
      <c r="G38" s="4"/>
      <c r="H38" s="18"/>
      <c r="I38" s="15"/>
      <c r="J38" s="15"/>
    </row>
    <row r="39" spans="1:11" ht="31.5" x14ac:dyDescent="0.25">
      <c r="A39" s="19" t="s">
        <v>130</v>
      </c>
      <c r="B39" s="19" t="s">
        <v>146</v>
      </c>
      <c r="C39" s="19" t="s">
        <v>0</v>
      </c>
      <c r="D39" s="19" t="s">
        <v>1</v>
      </c>
      <c r="E39" s="19" t="s">
        <v>2</v>
      </c>
      <c r="F39" s="19" t="s">
        <v>3</v>
      </c>
      <c r="G39" s="20" t="s">
        <v>4</v>
      </c>
      <c r="H39" s="17" t="s">
        <v>5</v>
      </c>
      <c r="I39" s="17" t="s">
        <v>121</v>
      </c>
      <c r="J39" s="17" t="s">
        <v>122</v>
      </c>
      <c r="K39" s="13" t="s">
        <v>132</v>
      </c>
    </row>
    <row r="40" spans="1:11" ht="53.25" customHeight="1" x14ac:dyDescent="0.25">
      <c r="A40" s="16">
        <v>9</v>
      </c>
      <c r="B40" s="16" t="s">
        <v>134</v>
      </c>
      <c r="C40" s="21" t="s">
        <v>14</v>
      </c>
      <c r="D40" s="14" t="s">
        <v>50</v>
      </c>
      <c r="E40" s="14" t="s">
        <v>6</v>
      </c>
      <c r="F40" s="41" t="s">
        <v>51</v>
      </c>
      <c r="G40" s="42"/>
      <c r="H40" s="42"/>
      <c r="I40" s="43"/>
      <c r="J40" s="16"/>
    </row>
    <row r="41" spans="1:11" ht="78.75" x14ac:dyDescent="0.25">
      <c r="A41" s="16">
        <v>9</v>
      </c>
      <c r="B41" s="16">
        <v>9.1</v>
      </c>
      <c r="C41" s="21" t="s">
        <v>14</v>
      </c>
      <c r="D41" s="14" t="s">
        <v>50</v>
      </c>
      <c r="E41" s="14" t="s">
        <v>16</v>
      </c>
      <c r="F41" s="14" t="s">
        <v>52</v>
      </c>
      <c r="G41" s="4" t="s">
        <v>134</v>
      </c>
      <c r="H41" s="18"/>
      <c r="I41" s="15"/>
      <c r="J41" s="15"/>
    </row>
    <row r="42" spans="1:11" ht="220.5" x14ac:dyDescent="0.25">
      <c r="A42" s="16">
        <v>9</v>
      </c>
      <c r="B42" s="16">
        <v>9.1999999999999993</v>
      </c>
      <c r="C42" s="21" t="s">
        <v>14</v>
      </c>
      <c r="D42" s="14" t="s">
        <v>50</v>
      </c>
      <c r="E42" s="14" t="s">
        <v>53</v>
      </c>
      <c r="F42" s="14" t="s">
        <v>54</v>
      </c>
      <c r="G42" s="4" t="s">
        <v>134</v>
      </c>
      <c r="H42" s="18"/>
      <c r="I42" s="15"/>
      <c r="J42" s="15"/>
    </row>
    <row r="43" spans="1:11" ht="110.25" x14ac:dyDescent="0.25">
      <c r="A43" s="16">
        <v>9</v>
      </c>
      <c r="B43" s="16">
        <v>9.3000000000000007</v>
      </c>
      <c r="C43" s="21" t="s">
        <v>14</v>
      </c>
      <c r="D43" s="14" t="s">
        <v>50</v>
      </c>
      <c r="E43" s="14" t="s">
        <v>16</v>
      </c>
      <c r="F43" s="14" t="s">
        <v>55</v>
      </c>
      <c r="G43" s="4" t="s">
        <v>134</v>
      </c>
      <c r="H43" s="18"/>
      <c r="I43" s="15"/>
      <c r="J43" s="15"/>
    </row>
    <row r="44" spans="1:11" ht="78.75" x14ac:dyDescent="0.25">
      <c r="A44" s="16">
        <v>9</v>
      </c>
      <c r="B44" s="16">
        <v>9.4</v>
      </c>
      <c r="C44" s="21" t="s">
        <v>14</v>
      </c>
      <c r="D44" s="14" t="s">
        <v>50</v>
      </c>
      <c r="E44" s="14" t="s">
        <v>53</v>
      </c>
      <c r="F44" s="14" t="s">
        <v>56</v>
      </c>
      <c r="G44" s="4" t="s">
        <v>134</v>
      </c>
      <c r="H44" s="18"/>
      <c r="I44" s="15"/>
      <c r="J44" s="15"/>
    </row>
    <row r="45" spans="1:11" ht="53.25" customHeight="1" x14ac:dyDescent="0.25">
      <c r="A45" s="16">
        <v>9</v>
      </c>
      <c r="B45" s="16">
        <v>9.5</v>
      </c>
      <c r="C45" s="21" t="s">
        <v>14</v>
      </c>
      <c r="D45" s="14" t="s">
        <v>50</v>
      </c>
      <c r="E45" s="14" t="s">
        <v>16</v>
      </c>
      <c r="F45" s="14" t="s">
        <v>57</v>
      </c>
      <c r="G45" s="4" t="s">
        <v>134</v>
      </c>
      <c r="H45" s="18"/>
      <c r="I45" s="15"/>
      <c r="J45" s="15"/>
    </row>
    <row r="46" spans="1:11" ht="31.5" x14ac:dyDescent="0.25">
      <c r="A46" s="19" t="s">
        <v>130</v>
      </c>
      <c r="B46" s="19" t="s">
        <v>146</v>
      </c>
      <c r="C46" s="19" t="s">
        <v>0</v>
      </c>
      <c r="D46" s="19" t="s">
        <v>1</v>
      </c>
      <c r="E46" s="19" t="s">
        <v>2</v>
      </c>
      <c r="F46" s="19" t="s">
        <v>3</v>
      </c>
      <c r="G46" s="20" t="s">
        <v>4</v>
      </c>
      <c r="H46" s="17" t="s">
        <v>5</v>
      </c>
      <c r="I46" s="17" t="s">
        <v>121</v>
      </c>
      <c r="J46" s="17" t="s">
        <v>122</v>
      </c>
      <c r="K46" s="13" t="s">
        <v>132</v>
      </c>
    </row>
    <row r="47" spans="1:11" ht="63" x14ac:dyDescent="0.25">
      <c r="A47" s="16">
        <v>10</v>
      </c>
      <c r="B47" s="16" t="s">
        <v>134</v>
      </c>
      <c r="C47" s="21" t="s">
        <v>14</v>
      </c>
      <c r="D47" s="14" t="s">
        <v>58</v>
      </c>
      <c r="E47" s="14" t="s">
        <v>16</v>
      </c>
      <c r="F47" s="41" t="s">
        <v>59</v>
      </c>
      <c r="G47" s="42"/>
      <c r="H47" s="42"/>
      <c r="I47" s="42"/>
      <c r="J47" s="43"/>
    </row>
    <row r="48" spans="1:11" ht="110.25" x14ac:dyDescent="0.25">
      <c r="A48" s="16">
        <v>10</v>
      </c>
      <c r="B48" s="16">
        <v>10.1</v>
      </c>
      <c r="C48" s="21" t="s">
        <v>14</v>
      </c>
      <c r="D48" s="14" t="s">
        <v>58</v>
      </c>
      <c r="E48" s="14" t="s">
        <v>16</v>
      </c>
      <c r="F48" s="14" t="s">
        <v>60</v>
      </c>
      <c r="G48" s="4" t="s">
        <v>134</v>
      </c>
      <c r="H48" s="18"/>
      <c r="I48" s="15"/>
      <c r="J48" s="15"/>
    </row>
    <row r="49" spans="1:11" ht="58.5" customHeight="1" x14ac:dyDescent="0.25">
      <c r="A49" s="16">
        <v>10</v>
      </c>
      <c r="B49" s="16">
        <v>10.199999999999999</v>
      </c>
      <c r="C49" s="21" t="s">
        <v>14</v>
      </c>
      <c r="D49" s="14" t="s">
        <v>58</v>
      </c>
      <c r="E49" s="14" t="s">
        <v>61</v>
      </c>
      <c r="F49" s="14" t="s">
        <v>62</v>
      </c>
      <c r="G49" s="26" t="s">
        <v>134</v>
      </c>
      <c r="H49" s="18"/>
      <c r="I49" s="15"/>
      <c r="J49" s="15"/>
    </row>
    <row r="50" spans="1:11" ht="63" x14ac:dyDescent="0.25">
      <c r="A50" s="16">
        <v>10</v>
      </c>
      <c r="B50" s="16">
        <v>10.3</v>
      </c>
      <c r="C50" s="21" t="s">
        <v>14</v>
      </c>
      <c r="D50" s="14" t="s">
        <v>58</v>
      </c>
      <c r="E50" s="14" t="s">
        <v>10</v>
      </c>
      <c r="F50" s="14" t="s">
        <v>63</v>
      </c>
      <c r="G50" s="4" t="s">
        <v>134</v>
      </c>
      <c r="H50" s="18"/>
      <c r="I50" s="15"/>
      <c r="J50" s="15"/>
    </row>
    <row r="51" spans="1:11" ht="63" x14ac:dyDescent="0.25">
      <c r="A51" s="16">
        <v>10</v>
      </c>
      <c r="B51" s="16">
        <v>10.4</v>
      </c>
      <c r="C51" s="21" t="s">
        <v>14</v>
      </c>
      <c r="D51" s="14" t="s">
        <v>58</v>
      </c>
      <c r="E51" s="14" t="s">
        <v>10</v>
      </c>
      <c r="F51" s="14" t="s">
        <v>64</v>
      </c>
      <c r="G51" s="4" t="s">
        <v>134</v>
      </c>
      <c r="H51" s="18"/>
      <c r="I51" s="15"/>
      <c r="J51" s="15"/>
    </row>
    <row r="52" spans="1:11" ht="63" x14ac:dyDescent="0.25">
      <c r="A52" s="16">
        <v>10</v>
      </c>
      <c r="B52" s="16">
        <v>10.5</v>
      </c>
      <c r="C52" s="21" t="s">
        <v>14</v>
      </c>
      <c r="D52" s="14" t="s">
        <v>58</v>
      </c>
      <c r="E52" s="14" t="s">
        <v>10</v>
      </c>
      <c r="F52" s="14" t="s">
        <v>65</v>
      </c>
      <c r="G52" s="4" t="s">
        <v>134</v>
      </c>
      <c r="H52" s="18"/>
      <c r="I52" s="15"/>
      <c r="J52" s="15"/>
    </row>
    <row r="53" spans="1:11" ht="31.5" x14ac:dyDescent="0.25">
      <c r="A53" s="19" t="s">
        <v>130</v>
      </c>
      <c r="B53" s="19" t="s">
        <v>146</v>
      </c>
      <c r="C53" s="19" t="s">
        <v>0</v>
      </c>
      <c r="D53" s="19" t="s">
        <v>1</v>
      </c>
      <c r="E53" s="19" t="s">
        <v>2</v>
      </c>
      <c r="F53" s="19" t="s">
        <v>3</v>
      </c>
      <c r="G53" s="20" t="s">
        <v>4</v>
      </c>
      <c r="H53" s="17" t="s">
        <v>5</v>
      </c>
      <c r="I53" s="17" t="s">
        <v>121</v>
      </c>
      <c r="J53" s="17" t="s">
        <v>122</v>
      </c>
      <c r="K53" s="13" t="s">
        <v>132</v>
      </c>
    </row>
    <row r="54" spans="1:11" ht="47.25" x14ac:dyDescent="0.25">
      <c r="A54" s="16">
        <v>11</v>
      </c>
      <c r="B54" s="16"/>
      <c r="C54" s="21" t="s">
        <v>14</v>
      </c>
      <c r="D54" s="14" t="s">
        <v>66</v>
      </c>
      <c r="E54" s="14" t="s">
        <v>10</v>
      </c>
      <c r="F54" s="41" t="s">
        <v>67</v>
      </c>
      <c r="G54" s="42"/>
      <c r="H54" s="42"/>
      <c r="I54" s="42"/>
      <c r="J54" s="43"/>
    </row>
    <row r="55" spans="1:11" ht="78.75" x14ac:dyDescent="0.25">
      <c r="A55" s="16">
        <v>11</v>
      </c>
      <c r="B55" s="16">
        <v>11.1</v>
      </c>
      <c r="C55" s="21" t="s">
        <v>14</v>
      </c>
      <c r="D55" s="14" t="s">
        <v>66</v>
      </c>
      <c r="E55" s="14" t="s">
        <v>10</v>
      </c>
      <c r="F55" s="14" t="s">
        <v>68</v>
      </c>
      <c r="G55" s="4" t="s">
        <v>134</v>
      </c>
      <c r="H55" s="18"/>
      <c r="I55" s="15"/>
      <c r="J55" s="15"/>
    </row>
    <row r="56" spans="1:11" ht="47.25" x14ac:dyDescent="0.25">
      <c r="A56" s="16">
        <v>11</v>
      </c>
      <c r="B56" s="16">
        <v>11.2</v>
      </c>
      <c r="C56" s="21" t="s">
        <v>14</v>
      </c>
      <c r="D56" s="14" t="s">
        <v>66</v>
      </c>
      <c r="E56" s="14" t="s">
        <v>10</v>
      </c>
      <c r="F56" s="14" t="s">
        <v>69</v>
      </c>
      <c r="G56" s="4" t="s">
        <v>134</v>
      </c>
      <c r="H56" s="18"/>
      <c r="I56" s="15"/>
      <c r="J56" s="15"/>
    </row>
    <row r="57" spans="1:11" ht="63" x14ac:dyDescent="0.25">
      <c r="A57" s="16">
        <v>11</v>
      </c>
      <c r="B57" s="16">
        <v>11.3</v>
      </c>
      <c r="C57" s="21" t="s">
        <v>14</v>
      </c>
      <c r="D57" s="14" t="s">
        <v>66</v>
      </c>
      <c r="E57" s="14" t="s">
        <v>10</v>
      </c>
      <c r="F57" s="14" t="s">
        <v>70</v>
      </c>
      <c r="G57" s="4" t="s">
        <v>134</v>
      </c>
      <c r="H57" s="18"/>
      <c r="I57" s="15"/>
      <c r="J57" s="15"/>
    </row>
    <row r="58" spans="1:11" ht="78.75" x14ac:dyDescent="0.25">
      <c r="A58" s="16">
        <v>11</v>
      </c>
      <c r="B58" s="16">
        <v>11.4</v>
      </c>
      <c r="C58" s="21" t="s">
        <v>14</v>
      </c>
      <c r="D58" s="14" t="s">
        <v>66</v>
      </c>
      <c r="E58" s="14" t="s">
        <v>10</v>
      </c>
      <c r="F58" s="14" t="s">
        <v>71</v>
      </c>
      <c r="G58" s="4" t="s">
        <v>134</v>
      </c>
      <c r="H58" s="18"/>
      <c r="I58" s="15"/>
      <c r="J58" s="15"/>
    </row>
    <row r="59" spans="1:11" ht="31.5" x14ac:dyDescent="0.25">
      <c r="A59" s="19" t="s">
        <v>130</v>
      </c>
      <c r="B59" s="19" t="s">
        <v>146</v>
      </c>
      <c r="C59" s="19" t="s">
        <v>0</v>
      </c>
      <c r="D59" s="19" t="s">
        <v>1</v>
      </c>
      <c r="E59" s="19" t="s">
        <v>2</v>
      </c>
      <c r="F59" s="19" t="s">
        <v>3</v>
      </c>
      <c r="G59" s="20" t="s">
        <v>4</v>
      </c>
      <c r="H59" s="17" t="s">
        <v>5</v>
      </c>
      <c r="I59" s="17" t="s">
        <v>121</v>
      </c>
      <c r="J59" s="17" t="s">
        <v>122</v>
      </c>
      <c r="K59" s="13" t="s">
        <v>132</v>
      </c>
    </row>
    <row r="60" spans="1:11" ht="31.5" x14ac:dyDescent="0.25">
      <c r="A60" s="16">
        <v>12</v>
      </c>
      <c r="B60" s="16"/>
      <c r="C60" s="21" t="s">
        <v>14</v>
      </c>
      <c r="D60" s="14" t="s">
        <v>72</v>
      </c>
      <c r="E60" s="14" t="s">
        <v>10</v>
      </c>
      <c r="F60" s="41" t="s">
        <v>73</v>
      </c>
      <c r="G60" s="42"/>
      <c r="H60" s="42"/>
      <c r="I60" s="42"/>
      <c r="J60" s="43"/>
    </row>
    <row r="61" spans="1:11" ht="78.75" x14ac:dyDescent="0.25">
      <c r="A61" s="16">
        <v>12</v>
      </c>
      <c r="B61" s="16">
        <v>12.1</v>
      </c>
      <c r="C61" s="21" t="s">
        <v>14</v>
      </c>
      <c r="D61" s="14" t="s">
        <v>72</v>
      </c>
      <c r="E61" s="14" t="s">
        <v>10</v>
      </c>
      <c r="F61" s="14" t="s">
        <v>74</v>
      </c>
      <c r="G61" s="4" t="s">
        <v>134</v>
      </c>
      <c r="H61" s="18"/>
      <c r="I61" s="15"/>
      <c r="J61" s="15"/>
    </row>
    <row r="62" spans="1:11" ht="84" customHeight="1" x14ac:dyDescent="0.25">
      <c r="A62" s="16">
        <v>12</v>
      </c>
      <c r="B62" s="16">
        <v>12.2</v>
      </c>
      <c r="C62" s="21" t="s">
        <v>14</v>
      </c>
      <c r="D62" s="14" t="s">
        <v>72</v>
      </c>
      <c r="E62" s="14" t="s">
        <v>10</v>
      </c>
      <c r="F62" s="14" t="s">
        <v>75</v>
      </c>
      <c r="G62" s="26" t="s">
        <v>134</v>
      </c>
      <c r="H62" s="18"/>
      <c r="I62" s="15"/>
      <c r="J62" s="15"/>
    </row>
    <row r="63" spans="1:11" ht="63" x14ac:dyDescent="0.25">
      <c r="A63" s="16">
        <v>12</v>
      </c>
      <c r="B63" s="16">
        <v>12.3</v>
      </c>
      <c r="C63" s="21" t="s">
        <v>14</v>
      </c>
      <c r="D63" s="14" t="s">
        <v>72</v>
      </c>
      <c r="E63" s="14" t="s">
        <v>10</v>
      </c>
      <c r="F63" s="14" t="s">
        <v>76</v>
      </c>
      <c r="G63" s="4" t="s">
        <v>134</v>
      </c>
      <c r="H63" s="18"/>
      <c r="I63" s="15"/>
      <c r="J63" s="15"/>
    </row>
    <row r="64" spans="1:11" ht="63" x14ac:dyDescent="0.25">
      <c r="A64" s="16">
        <v>12</v>
      </c>
      <c r="B64" s="16">
        <v>12.4</v>
      </c>
      <c r="C64" s="21" t="s">
        <v>14</v>
      </c>
      <c r="D64" s="14" t="s">
        <v>72</v>
      </c>
      <c r="E64" s="14" t="s">
        <v>10</v>
      </c>
      <c r="F64" s="14" t="s">
        <v>77</v>
      </c>
      <c r="G64" s="4" t="s">
        <v>134</v>
      </c>
      <c r="H64" s="18"/>
      <c r="I64" s="15"/>
      <c r="J64" s="15"/>
    </row>
    <row r="65" spans="1:11" ht="31.5" x14ac:dyDescent="0.25">
      <c r="A65" s="19" t="s">
        <v>130</v>
      </c>
      <c r="B65" s="19" t="s">
        <v>146</v>
      </c>
      <c r="C65" s="19" t="s">
        <v>0</v>
      </c>
      <c r="D65" s="19" t="s">
        <v>1</v>
      </c>
      <c r="E65" s="19" t="s">
        <v>2</v>
      </c>
      <c r="F65" s="19" t="s">
        <v>3</v>
      </c>
      <c r="G65" s="20" t="s">
        <v>4</v>
      </c>
      <c r="H65" s="17" t="s">
        <v>5</v>
      </c>
      <c r="I65" s="17" t="s">
        <v>121</v>
      </c>
      <c r="J65" s="17" t="s">
        <v>122</v>
      </c>
      <c r="K65" s="13" t="s">
        <v>132</v>
      </c>
    </row>
    <row r="66" spans="1:11" ht="31.5" x14ac:dyDescent="0.25">
      <c r="A66" s="16">
        <v>13</v>
      </c>
      <c r="B66" s="16"/>
      <c r="C66" s="21" t="s">
        <v>14</v>
      </c>
      <c r="D66" s="14" t="s">
        <v>78</v>
      </c>
      <c r="E66" s="14" t="s">
        <v>10</v>
      </c>
      <c r="F66" s="41" t="s">
        <v>79</v>
      </c>
      <c r="G66" s="42"/>
      <c r="H66" s="42"/>
      <c r="I66" s="42"/>
      <c r="J66" s="43"/>
    </row>
    <row r="67" spans="1:11" ht="63" x14ac:dyDescent="0.25">
      <c r="A67" s="16">
        <v>13</v>
      </c>
      <c r="B67" s="16">
        <v>13.1</v>
      </c>
      <c r="C67" s="21" t="s">
        <v>14</v>
      </c>
      <c r="D67" s="14" t="s">
        <v>78</v>
      </c>
      <c r="E67" s="14" t="s">
        <v>10</v>
      </c>
      <c r="F67" s="14" t="s">
        <v>80</v>
      </c>
      <c r="G67" s="4" t="s">
        <v>134</v>
      </c>
      <c r="H67" s="18"/>
      <c r="I67" s="15"/>
      <c r="J67" s="15"/>
    </row>
    <row r="68" spans="1:11" ht="63" x14ac:dyDescent="0.25">
      <c r="A68" s="16">
        <v>13</v>
      </c>
      <c r="B68" s="16">
        <v>13.2</v>
      </c>
      <c r="C68" s="21" t="s">
        <v>14</v>
      </c>
      <c r="D68" s="14" t="s">
        <v>78</v>
      </c>
      <c r="E68" s="14" t="s">
        <v>10</v>
      </c>
      <c r="F68" s="14" t="s">
        <v>81</v>
      </c>
      <c r="G68" s="4" t="s">
        <v>134</v>
      </c>
      <c r="H68" s="18"/>
      <c r="I68" s="15"/>
      <c r="J68" s="15"/>
    </row>
    <row r="69" spans="1:11" ht="31.5" x14ac:dyDescent="0.25">
      <c r="A69" s="19" t="s">
        <v>130</v>
      </c>
      <c r="B69" s="19" t="s">
        <v>146</v>
      </c>
      <c r="C69" s="19" t="s">
        <v>0</v>
      </c>
      <c r="D69" s="19" t="s">
        <v>1</v>
      </c>
      <c r="E69" s="19" t="s">
        <v>2</v>
      </c>
      <c r="F69" s="19" t="s">
        <v>3</v>
      </c>
      <c r="G69" s="20" t="s">
        <v>4</v>
      </c>
      <c r="H69" s="17" t="s">
        <v>5</v>
      </c>
      <c r="I69" s="17" t="s">
        <v>121</v>
      </c>
      <c r="J69" s="17" t="s">
        <v>122</v>
      </c>
      <c r="K69" s="13" t="s">
        <v>132</v>
      </c>
    </row>
    <row r="70" spans="1:11" ht="47.25" x14ac:dyDescent="0.25">
      <c r="A70" s="16">
        <v>14</v>
      </c>
      <c r="B70" s="16"/>
      <c r="C70" s="21" t="s">
        <v>14</v>
      </c>
      <c r="D70" s="14" t="s">
        <v>82</v>
      </c>
      <c r="E70" s="14" t="s">
        <v>10</v>
      </c>
      <c r="F70" s="41" t="s">
        <v>83</v>
      </c>
      <c r="G70" s="42"/>
      <c r="H70" s="42"/>
      <c r="I70" s="42"/>
      <c r="J70" s="43"/>
    </row>
    <row r="71" spans="1:11" ht="63" x14ac:dyDescent="0.25">
      <c r="A71" s="16">
        <v>14</v>
      </c>
      <c r="B71" s="16">
        <v>14.1</v>
      </c>
      <c r="C71" s="21" t="s">
        <v>14</v>
      </c>
      <c r="D71" s="14" t="s">
        <v>82</v>
      </c>
      <c r="E71" s="14" t="s">
        <v>10</v>
      </c>
      <c r="F71" s="14" t="s">
        <v>84</v>
      </c>
      <c r="G71" s="4" t="s">
        <v>134</v>
      </c>
      <c r="H71" s="18"/>
      <c r="I71" s="15"/>
      <c r="J71" s="15"/>
    </row>
    <row r="72" spans="1:11" ht="47.25" x14ac:dyDescent="0.25">
      <c r="A72" s="16">
        <v>14</v>
      </c>
      <c r="B72" s="16">
        <v>14.2</v>
      </c>
      <c r="C72" s="21" t="s">
        <v>14</v>
      </c>
      <c r="D72" s="14" t="s">
        <v>82</v>
      </c>
      <c r="E72" s="14" t="s">
        <v>10</v>
      </c>
      <c r="F72" s="14" t="s">
        <v>85</v>
      </c>
      <c r="G72" s="4" t="s">
        <v>134</v>
      </c>
      <c r="H72" s="18"/>
      <c r="I72" s="15"/>
      <c r="J72" s="15"/>
    </row>
    <row r="73" spans="1:11" ht="47.25" x14ac:dyDescent="0.25">
      <c r="A73" s="16">
        <v>14</v>
      </c>
      <c r="B73" s="16">
        <v>14.3</v>
      </c>
      <c r="C73" s="21" t="s">
        <v>14</v>
      </c>
      <c r="D73" s="14" t="s">
        <v>82</v>
      </c>
      <c r="E73" s="14" t="s">
        <v>10</v>
      </c>
      <c r="F73" s="14" t="s">
        <v>86</v>
      </c>
      <c r="G73" s="4" t="s">
        <v>134</v>
      </c>
      <c r="H73" s="18"/>
      <c r="I73" s="15"/>
      <c r="J73" s="15"/>
    </row>
    <row r="74" spans="1:11" ht="94.5" x14ac:dyDescent="0.25">
      <c r="A74" s="16">
        <v>14</v>
      </c>
      <c r="B74" s="16">
        <v>14.4</v>
      </c>
      <c r="C74" s="21" t="s">
        <v>14</v>
      </c>
      <c r="D74" s="14" t="s">
        <v>82</v>
      </c>
      <c r="E74" s="14" t="s">
        <v>10</v>
      </c>
      <c r="F74" s="14" t="s">
        <v>87</v>
      </c>
      <c r="G74" s="4" t="s">
        <v>134</v>
      </c>
      <c r="H74" s="18"/>
      <c r="I74" s="15"/>
      <c r="J74" s="15"/>
    </row>
    <row r="75" spans="1:11" ht="47.25" x14ac:dyDescent="0.25">
      <c r="A75" s="16">
        <v>14</v>
      </c>
      <c r="B75" s="16">
        <v>14.5</v>
      </c>
      <c r="C75" s="21" t="s">
        <v>14</v>
      </c>
      <c r="D75" s="14" t="s">
        <v>82</v>
      </c>
      <c r="E75" s="14" t="s">
        <v>10</v>
      </c>
      <c r="F75" s="14" t="s">
        <v>88</v>
      </c>
      <c r="G75" s="4" t="s">
        <v>134</v>
      </c>
      <c r="H75" s="18"/>
      <c r="I75" s="15"/>
      <c r="J75" s="15"/>
    </row>
    <row r="76" spans="1:11" ht="94.5" x14ac:dyDescent="0.25">
      <c r="A76" s="16">
        <v>14</v>
      </c>
      <c r="B76" s="16">
        <v>14.6</v>
      </c>
      <c r="C76" s="21" t="s">
        <v>14</v>
      </c>
      <c r="D76" s="14" t="s">
        <v>82</v>
      </c>
      <c r="E76" s="14" t="s">
        <v>10</v>
      </c>
      <c r="F76" s="14" t="s">
        <v>89</v>
      </c>
      <c r="G76" s="4" t="s">
        <v>134</v>
      </c>
      <c r="H76" s="18"/>
      <c r="I76" s="15"/>
      <c r="J76" s="15"/>
    </row>
    <row r="77" spans="1:11" ht="47.25" x14ac:dyDescent="0.25">
      <c r="A77" s="16">
        <v>14</v>
      </c>
      <c r="B77" s="16">
        <v>14.7</v>
      </c>
      <c r="C77" s="21" t="s">
        <v>14</v>
      </c>
      <c r="D77" s="14" t="s">
        <v>82</v>
      </c>
      <c r="E77" s="14" t="s">
        <v>10</v>
      </c>
      <c r="F77" s="14" t="s">
        <v>90</v>
      </c>
      <c r="G77" s="4" t="s">
        <v>134</v>
      </c>
      <c r="H77" s="18"/>
      <c r="I77" s="15"/>
      <c r="J77" s="15"/>
    </row>
    <row r="78" spans="1:11" ht="47.25" x14ac:dyDescent="0.25">
      <c r="A78" s="16">
        <v>14</v>
      </c>
      <c r="B78" s="16">
        <v>14.8</v>
      </c>
      <c r="C78" s="21" t="s">
        <v>14</v>
      </c>
      <c r="D78" s="14" t="s">
        <v>82</v>
      </c>
      <c r="E78" s="14" t="s">
        <v>10</v>
      </c>
      <c r="F78" s="14" t="s">
        <v>91</v>
      </c>
      <c r="G78" s="4" t="s">
        <v>134</v>
      </c>
      <c r="H78" s="18"/>
      <c r="I78" s="15"/>
      <c r="J78" s="15"/>
    </row>
    <row r="79" spans="1:11" ht="47.25" x14ac:dyDescent="0.25">
      <c r="A79" s="16">
        <v>14</v>
      </c>
      <c r="B79" s="16">
        <v>14.9</v>
      </c>
      <c r="C79" s="21" t="s">
        <v>14</v>
      </c>
      <c r="D79" s="14" t="s">
        <v>82</v>
      </c>
      <c r="E79" s="14" t="s">
        <v>10</v>
      </c>
      <c r="F79" s="14" t="s">
        <v>92</v>
      </c>
      <c r="G79" s="4" t="s">
        <v>134</v>
      </c>
      <c r="H79" s="18"/>
      <c r="I79" s="15"/>
      <c r="J79" s="15"/>
    </row>
    <row r="80" spans="1:11" ht="31.5" x14ac:dyDescent="0.25">
      <c r="A80" s="19" t="s">
        <v>130</v>
      </c>
      <c r="B80" s="19" t="s">
        <v>146</v>
      </c>
      <c r="C80" s="19" t="s">
        <v>0</v>
      </c>
      <c r="D80" s="19" t="s">
        <v>1</v>
      </c>
      <c r="E80" s="19" t="s">
        <v>2</v>
      </c>
      <c r="F80" s="19" t="s">
        <v>3</v>
      </c>
      <c r="G80" s="20" t="s">
        <v>4</v>
      </c>
      <c r="H80" s="17" t="s">
        <v>5</v>
      </c>
      <c r="I80" s="17" t="s">
        <v>121</v>
      </c>
      <c r="J80" s="17" t="s">
        <v>122</v>
      </c>
      <c r="K80" s="13" t="s">
        <v>132</v>
      </c>
    </row>
    <row r="81" spans="1:12" ht="63" x14ac:dyDescent="0.25">
      <c r="A81" s="16">
        <v>15</v>
      </c>
      <c r="B81" s="16"/>
      <c r="C81" s="21" t="s">
        <v>14</v>
      </c>
      <c r="D81" s="14" t="s">
        <v>93</v>
      </c>
      <c r="E81" s="14" t="s">
        <v>16</v>
      </c>
      <c r="F81" s="41" t="s">
        <v>94</v>
      </c>
      <c r="G81" s="42"/>
      <c r="H81" s="42"/>
      <c r="I81" s="42"/>
      <c r="J81" s="43"/>
    </row>
    <row r="82" spans="1:12" ht="63" x14ac:dyDescent="0.25">
      <c r="A82" s="16">
        <v>15</v>
      </c>
      <c r="B82" s="16">
        <v>15.1</v>
      </c>
      <c r="C82" s="21" t="s">
        <v>14</v>
      </c>
      <c r="D82" s="14" t="s">
        <v>93</v>
      </c>
      <c r="E82" s="14" t="s">
        <v>16</v>
      </c>
      <c r="F82" s="14" t="s">
        <v>95</v>
      </c>
      <c r="G82" s="4" t="s">
        <v>134</v>
      </c>
      <c r="H82" s="18"/>
      <c r="I82" s="15"/>
      <c r="J82" s="15"/>
    </row>
    <row r="83" spans="1:12" ht="47.25" x14ac:dyDescent="0.25">
      <c r="A83" s="16">
        <v>15</v>
      </c>
      <c r="B83" s="16">
        <v>15.2</v>
      </c>
      <c r="C83" s="21" t="s">
        <v>14</v>
      </c>
      <c r="D83" s="14" t="s">
        <v>93</v>
      </c>
      <c r="E83" s="14" t="s">
        <v>10</v>
      </c>
      <c r="F83" s="14" t="s">
        <v>96</v>
      </c>
      <c r="G83" s="4" t="s">
        <v>134</v>
      </c>
      <c r="H83" s="18"/>
      <c r="I83" s="15"/>
      <c r="J83" s="15"/>
    </row>
    <row r="84" spans="1:12" ht="94.5" x14ac:dyDescent="0.25">
      <c r="A84" s="16">
        <v>15</v>
      </c>
      <c r="B84" s="16">
        <v>15.3</v>
      </c>
      <c r="C84" s="21" t="s">
        <v>14</v>
      </c>
      <c r="D84" s="14" t="s">
        <v>93</v>
      </c>
      <c r="E84" s="14" t="s">
        <v>10</v>
      </c>
      <c r="F84" s="14" t="s">
        <v>97</v>
      </c>
      <c r="G84" s="4" t="s">
        <v>134</v>
      </c>
      <c r="H84" s="18"/>
      <c r="I84" s="15"/>
      <c r="J84" s="15"/>
    </row>
    <row r="85" spans="1:12" ht="31.5" x14ac:dyDescent="0.25">
      <c r="A85" s="16">
        <v>15</v>
      </c>
      <c r="B85" s="16">
        <v>15.4</v>
      </c>
      <c r="C85" s="21" t="s">
        <v>14</v>
      </c>
      <c r="D85" s="14" t="s">
        <v>93</v>
      </c>
      <c r="E85" s="14" t="s">
        <v>10</v>
      </c>
      <c r="F85" s="14" t="s">
        <v>98</v>
      </c>
      <c r="G85" s="4" t="s">
        <v>134</v>
      </c>
      <c r="H85" s="18"/>
      <c r="I85" s="15"/>
      <c r="J85" s="15"/>
    </row>
    <row r="86" spans="1:12" ht="31.5" x14ac:dyDescent="0.25">
      <c r="A86" s="19" t="s">
        <v>130</v>
      </c>
      <c r="B86" s="19" t="s">
        <v>146</v>
      </c>
      <c r="C86" s="19" t="s">
        <v>0</v>
      </c>
      <c r="D86" s="19" t="s">
        <v>1</v>
      </c>
      <c r="E86" s="19" t="s">
        <v>2</v>
      </c>
      <c r="F86" s="19" t="s">
        <v>3</v>
      </c>
      <c r="G86" s="20" t="s">
        <v>4</v>
      </c>
      <c r="H86" s="17" t="s">
        <v>5</v>
      </c>
      <c r="I86" s="17" t="s">
        <v>121</v>
      </c>
      <c r="J86" s="17" t="s">
        <v>122</v>
      </c>
      <c r="K86" s="13" t="s">
        <v>132</v>
      </c>
    </row>
    <row r="87" spans="1:12" ht="63" x14ac:dyDescent="0.25">
      <c r="A87" s="16">
        <v>16</v>
      </c>
      <c r="B87" s="16"/>
      <c r="C87" s="21" t="s">
        <v>14</v>
      </c>
      <c r="D87" s="14" t="s">
        <v>99</v>
      </c>
      <c r="E87" s="14" t="s">
        <v>16</v>
      </c>
      <c r="F87" s="41" t="s">
        <v>100</v>
      </c>
      <c r="G87" s="42"/>
      <c r="H87" s="42"/>
      <c r="I87" s="42"/>
      <c r="J87" s="43"/>
    </row>
    <row r="88" spans="1:12" ht="78.75" x14ac:dyDescent="0.25">
      <c r="A88" s="16">
        <v>16</v>
      </c>
      <c r="B88" s="16">
        <v>16.100000000000001</v>
      </c>
      <c r="C88" s="21" t="s">
        <v>14</v>
      </c>
      <c r="D88" s="14" t="s">
        <v>99</v>
      </c>
      <c r="E88" s="14" t="s">
        <v>16</v>
      </c>
      <c r="F88" s="14" t="s">
        <v>101</v>
      </c>
      <c r="G88" s="4" t="s">
        <v>134</v>
      </c>
      <c r="H88" s="18"/>
      <c r="I88" s="15"/>
      <c r="J88" s="15"/>
    </row>
    <row r="89" spans="1:12" ht="78.75" x14ac:dyDescent="0.25">
      <c r="A89" s="16">
        <v>16</v>
      </c>
      <c r="B89" s="16">
        <v>16.2</v>
      </c>
      <c r="C89" s="21" t="s">
        <v>14</v>
      </c>
      <c r="D89" s="14" t="s">
        <v>99</v>
      </c>
      <c r="E89" s="14" t="s">
        <v>16</v>
      </c>
      <c r="F89" s="14" t="s">
        <v>102</v>
      </c>
      <c r="G89" s="4" t="s">
        <v>134</v>
      </c>
      <c r="H89" s="18"/>
      <c r="I89" s="15"/>
      <c r="J89" s="15"/>
    </row>
    <row r="90" spans="1:12" ht="63" x14ac:dyDescent="0.25">
      <c r="A90" s="16">
        <v>16</v>
      </c>
      <c r="B90" s="16">
        <v>16.3</v>
      </c>
      <c r="C90" s="21" t="s">
        <v>14</v>
      </c>
      <c r="D90" s="14" t="s">
        <v>99</v>
      </c>
      <c r="E90" s="14" t="s">
        <v>16</v>
      </c>
      <c r="F90" s="14" t="s">
        <v>103</v>
      </c>
      <c r="G90" s="4" t="s">
        <v>134</v>
      </c>
      <c r="H90" s="18"/>
      <c r="I90" s="15"/>
      <c r="J90" s="15"/>
    </row>
    <row r="91" spans="1:12" ht="173.25" x14ac:dyDescent="0.25">
      <c r="A91" s="16">
        <v>16</v>
      </c>
      <c r="B91" s="16">
        <v>16.399999999999999</v>
      </c>
      <c r="C91" s="21" t="s">
        <v>14</v>
      </c>
      <c r="D91" s="14" t="s">
        <v>99</v>
      </c>
      <c r="E91" s="14" t="s">
        <v>16</v>
      </c>
      <c r="F91" s="14" t="s">
        <v>104</v>
      </c>
      <c r="G91" s="4" t="s">
        <v>134</v>
      </c>
      <c r="H91" s="18"/>
      <c r="I91" s="15"/>
      <c r="J91" s="15"/>
    </row>
    <row r="92" spans="1:12" ht="78.75" x14ac:dyDescent="0.25">
      <c r="A92" s="16">
        <v>16</v>
      </c>
      <c r="B92" s="16">
        <v>16.5</v>
      </c>
      <c r="C92" s="21" t="s">
        <v>14</v>
      </c>
      <c r="D92" s="14" t="s">
        <v>99</v>
      </c>
      <c r="E92" s="14" t="s">
        <v>16</v>
      </c>
      <c r="F92" s="14" t="s">
        <v>105</v>
      </c>
      <c r="G92" s="4" t="s">
        <v>134</v>
      </c>
      <c r="H92" s="18"/>
      <c r="I92" s="15"/>
      <c r="J92" s="15"/>
    </row>
    <row r="93" spans="1:12" ht="15.75" x14ac:dyDescent="0.25">
      <c r="A93" s="34"/>
      <c r="B93" s="35"/>
      <c r="C93" s="36"/>
      <c r="D93" s="37"/>
      <c r="E93" s="37"/>
      <c r="F93" s="37"/>
      <c r="G93" s="38"/>
      <c r="H93" s="18"/>
      <c r="I93" s="13" t="s">
        <v>164</v>
      </c>
      <c r="J93" s="13" t="s">
        <v>165</v>
      </c>
      <c r="L93" s="13" t="s">
        <v>166</v>
      </c>
    </row>
    <row r="94" spans="1:12" ht="15.75" customHeight="1" x14ac:dyDescent="0.25">
      <c r="A94" s="44" t="s">
        <v>133</v>
      </c>
      <c r="B94" s="45"/>
      <c r="C94" s="45"/>
      <c r="D94" s="45"/>
      <c r="E94" s="45"/>
      <c r="F94" s="45"/>
      <c r="G94" s="46"/>
      <c r="H94" s="5" t="s">
        <v>106</v>
      </c>
      <c r="I94" s="6">
        <f>COUNTIF(I4:I92,"High, critical we get this right")</f>
        <v>0</v>
      </c>
      <c r="J94" s="6">
        <f>COUNTIF(J4:J92,"High assurance")</f>
        <v>0</v>
      </c>
      <c r="K94" s="12" t="s">
        <v>123</v>
      </c>
      <c r="L94" s="6">
        <f>SUM(J94*4)</f>
        <v>0</v>
      </c>
    </row>
    <row r="95" spans="1:12" ht="30" x14ac:dyDescent="0.25">
      <c r="A95" s="47"/>
      <c r="B95" s="48"/>
      <c r="C95" s="48"/>
      <c r="D95" s="48"/>
      <c r="E95" s="48"/>
      <c r="F95" s="48"/>
      <c r="G95" s="49"/>
      <c r="H95" s="7" t="s">
        <v>107</v>
      </c>
      <c r="I95" s="6">
        <f>COUNTIF(I4:I92,"Medium to high important we get this right")</f>
        <v>0</v>
      </c>
      <c r="J95" s="6">
        <f>COUNTIF(J4:J92,"Reasonable assurance")</f>
        <v>0</v>
      </c>
      <c r="K95" s="12" t="s">
        <v>124</v>
      </c>
      <c r="L95" s="6">
        <f>SUM(J95*3)</f>
        <v>0</v>
      </c>
    </row>
    <row r="96" spans="1:12" ht="30" x14ac:dyDescent="0.25">
      <c r="A96" s="47"/>
      <c r="B96" s="48"/>
      <c r="C96" s="48"/>
      <c r="D96" s="48"/>
      <c r="E96" s="48"/>
      <c r="F96" s="48"/>
      <c r="G96" s="49"/>
      <c r="H96" s="7" t="s">
        <v>108</v>
      </c>
      <c r="I96" s="6">
        <f>COUNTIF(I4:I92,"Medium to low, first choice of optional items")</f>
        <v>0</v>
      </c>
      <c r="J96" s="6">
        <f>COUNTIF(J4:J92,"Limited assurance")</f>
        <v>0</v>
      </c>
      <c r="K96" s="12" t="s">
        <v>125</v>
      </c>
      <c r="L96" s="6">
        <f>SUM(J96*2)</f>
        <v>0</v>
      </c>
    </row>
    <row r="97" spans="1:12" ht="30" x14ac:dyDescent="0.25">
      <c r="A97" s="47"/>
      <c r="B97" s="48"/>
      <c r="C97" s="48"/>
      <c r="D97" s="48"/>
      <c r="E97" s="48"/>
      <c r="F97" s="48"/>
      <c r="G97" s="49"/>
      <c r="H97" s="8" t="s">
        <v>109</v>
      </c>
      <c r="I97" s="6">
        <f>COUNTIF(I4:I92,"Low, nice to have, optional item")</f>
        <v>0</v>
      </c>
      <c r="J97" s="6">
        <f>COUNTIF(J4:J92,"Very limited assurance")</f>
        <v>0</v>
      </c>
      <c r="K97" s="12" t="s">
        <v>126</v>
      </c>
      <c r="L97" s="6">
        <f>SUM(J97*1)</f>
        <v>0</v>
      </c>
    </row>
    <row r="98" spans="1:12" ht="15.75" customHeight="1" x14ac:dyDescent="0.25">
      <c r="A98" s="47"/>
      <c r="B98" s="48"/>
      <c r="C98" s="48"/>
      <c r="D98" s="48"/>
      <c r="E98" s="48"/>
      <c r="F98" s="48"/>
      <c r="G98" s="49"/>
      <c r="H98" s="5" t="s">
        <v>127</v>
      </c>
      <c r="I98" s="6">
        <f>COUNTIF(I4:I92,"Not applicable")</f>
        <v>0</v>
      </c>
      <c r="J98" s="6">
        <f>COUNTIF(J4:J92,"Not applicable")</f>
        <v>0</v>
      </c>
      <c r="K98" s="12" t="s">
        <v>127</v>
      </c>
      <c r="L98" s="6"/>
    </row>
    <row r="99" spans="1:12" ht="15.75" customHeight="1" x14ac:dyDescent="0.25">
      <c r="A99" s="50"/>
      <c r="B99" s="51"/>
      <c r="C99" s="51"/>
      <c r="D99" s="51"/>
      <c r="E99" s="51"/>
      <c r="F99" s="51"/>
      <c r="G99" s="52"/>
      <c r="H99" s="5" t="s">
        <v>167</v>
      </c>
      <c r="I99" s="6">
        <f>SUM(I94:I97)</f>
        <v>0</v>
      </c>
      <c r="J99" s="6">
        <f>SUM(J94:J98)</f>
        <v>0</v>
      </c>
      <c r="K99" s="12" t="s">
        <v>168</v>
      </c>
      <c r="L99" s="6">
        <f>SUM(L94:L98)</f>
        <v>0</v>
      </c>
    </row>
    <row r="100" spans="1:12" x14ac:dyDescent="0.25">
      <c r="H100" s="10" t="s">
        <v>169</v>
      </c>
      <c r="I100" s="39">
        <f>I99*4</f>
        <v>0</v>
      </c>
      <c r="J100" s="39">
        <f>J99*4</f>
        <v>0</v>
      </c>
      <c r="K100" s="12" t="s">
        <v>170</v>
      </c>
      <c r="L100" s="40" t="e">
        <f>SUM(L99/J100)</f>
        <v>#DIV/0!</v>
      </c>
    </row>
  </sheetData>
  <sheetProtection selectLockedCells="1"/>
  <mergeCells count="17">
    <mergeCell ref="A94:G99"/>
    <mergeCell ref="F27:J27"/>
    <mergeCell ref="F31:J31"/>
    <mergeCell ref="F36:J36"/>
    <mergeCell ref="F40:I40"/>
    <mergeCell ref="F47:J47"/>
    <mergeCell ref="F54:J54"/>
    <mergeCell ref="F60:J60"/>
    <mergeCell ref="F66:J66"/>
    <mergeCell ref="F70:J70"/>
    <mergeCell ref="F81:J81"/>
    <mergeCell ref="F87:J87"/>
    <mergeCell ref="F3:J3"/>
    <mergeCell ref="F8:J8"/>
    <mergeCell ref="F13:J13"/>
    <mergeCell ref="F17:J17"/>
    <mergeCell ref="F22:J22"/>
  </mergeCells>
  <conditionalFormatting sqref="K86 K80 K69 K65 K59 K53 K46 K39 K35 K30 K26 K21 K16 K12 K7 K2 J1:K1 J2:J35 J101:J1048576 J37:J92">
    <cfRule type="containsText" dxfId="32" priority="22" operator="containsText" text="Very limited assurance">
      <formula>NOT(ISERROR(SEARCH("Very limited assurance",J1)))</formula>
    </cfRule>
    <cfRule type="containsText" dxfId="31" priority="23" operator="containsText" text="Limited assurance">
      <formula>NOT(ISERROR(SEARCH("Limited assurance",J1)))</formula>
    </cfRule>
    <cfRule type="containsText" dxfId="30" priority="24" operator="containsText" text="Reasonable assurance">
      <formula>NOT(ISERROR(SEARCH("Reasonable assurance",J1)))</formula>
    </cfRule>
    <cfRule type="containsText" dxfId="29" priority="25" operator="containsText" text="High assurance">
      <formula>NOT(ISERROR(SEARCH("High assurance",J1)))</formula>
    </cfRule>
  </conditionalFormatting>
  <conditionalFormatting sqref="I1:I35 I101:I1048576 I37:I92">
    <cfRule type="containsText" dxfId="28" priority="18" operator="containsText" text="Low, nice to have, optional item">
      <formula>NOT(ISERROR(SEARCH("Low, nice to have, optional item",I1)))</formula>
    </cfRule>
    <cfRule type="containsText" dxfId="27" priority="19" operator="containsText" text="Medium to low, first choice of optional items">
      <formula>NOT(ISERROR(SEARCH("Medium to low, first choice of optional items",I1)))</formula>
    </cfRule>
    <cfRule type="containsText" dxfId="26" priority="20" operator="containsText" text="Medium to high important we get this right">
      <formula>NOT(ISERROR(SEARCH("Medium to high important we get this right",I1)))</formula>
    </cfRule>
    <cfRule type="containsText" dxfId="25" priority="21" operator="containsText" text="High, critical we get this right">
      <formula>NOT(ISERROR(SEARCH("High, critical we get this right",I1)))</formula>
    </cfRule>
  </conditionalFormatting>
  <conditionalFormatting sqref="H96:H97">
    <cfRule type="containsText" dxfId="24" priority="17" operator="containsText" text="Limited assurance">
      <formula>NOT(ISERROR(SEARCH("Limited assurance",H96)))</formula>
    </cfRule>
  </conditionalFormatting>
  <conditionalFormatting sqref="H94 H97">
    <cfRule type="containsText" dxfId="23" priority="16" operator="containsText" text="High assurance">
      <formula>NOT(ISERROR(SEARCH("High assurance",H94)))</formula>
    </cfRule>
  </conditionalFormatting>
  <conditionalFormatting sqref="H95 H97">
    <cfRule type="containsText" dxfId="22" priority="15" operator="containsText" text="Reasonable assurance">
      <formula>NOT(ISERROR(SEARCH("Reasonable assurance",H95)))</formula>
    </cfRule>
  </conditionalFormatting>
  <conditionalFormatting sqref="H97">
    <cfRule type="containsText" dxfId="21" priority="14" operator="containsText" text="Very limited assurance">
      <formula>NOT(ISERROR(SEARCH("Very limited assurance",H97)))</formula>
    </cfRule>
  </conditionalFormatting>
  <conditionalFormatting sqref="H97">
    <cfRule type="containsText" dxfId="20" priority="13" operator="containsText" text="Very limited assurance">
      <formula>NOT(ISERROR(SEARCH("Very limited assurance",H97)))</formula>
    </cfRule>
  </conditionalFormatting>
  <conditionalFormatting sqref="H95:H96">
    <cfRule type="containsText" dxfId="19" priority="9" operator="containsText" text="Very limited assurance">
      <formula>NOT(ISERROR(SEARCH("Very limited assurance",H95)))</formula>
    </cfRule>
    <cfRule type="containsText" dxfId="18" priority="10" operator="containsText" text="Limited assurance">
      <formula>NOT(ISERROR(SEARCH("Limited assurance",H95)))</formula>
    </cfRule>
    <cfRule type="containsText" dxfId="17" priority="11" operator="containsText" text="Reasonable assurance">
      <formula>NOT(ISERROR(SEARCH("Reasonable assurance",H95)))</formula>
    </cfRule>
    <cfRule type="containsText" dxfId="16" priority="12" operator="containsText" text="High assurance">
      <formula>NOT(ISERROR(SEARCH("High assurance",H95)))</formula>
    </cfRule>
  </conditionalFormatting>
  <conditionalFormatting sqref="J94:J99">
    <cfRule type="containsText" dxfId="15" priority="5" operator="containsText" text="Very limited assurance">
      <formula>NOT(ISERROR(SEARCH("Very limited assurance",J94)))</formula>
    </cfRule>
    <cfRule type="containsText" dxfId="14" priority="6" operator="containsText" text="Limited assurance">
      <formula>NOT(ISERROR(SEARCH("Limited assurance",J94)))</formula>
    </cfRule>
    <cfRule type="containsText" dxfId="13" priority="7" operator="containsText" text="Reasonable assurance">
      <formula>NOT(ISERROR(SEARCH("Reasonable assurance",J94)))</formula>
    </cfRule>
    <cfRule type="containsText" dxfId="12" priority="8" operator="containsText" text="High assurance">
      <formula>NOT(ISERROR(SEARCH("High assurance",J94)))</formula>
    </cfRule>
  </conditionalFormatting>
  <conditionalFormatting sqref="I94:I100 J100">
    <cfRule type="containsText" dxfId="11" priority="1" operator="containsText" text="Low, nice to have, optional item">
      <formula>NOT(ISERROR(SEARCH("Low, nice to have, optional item",I94)))</formula>
    </cfRule>
    <cfRule type="containsText" dxfId="10" priority="2" operator="containsText" text="Medium to low, first choice of optional items">
      <formula>NOT(ISERROR(SEARCH("Medium to low, first choice of optional items",I94)))</formula>
    </cfRule>
    <cfRule type="containsText" dxfId="9" priority="3" operator="containsText" text="Medium to high important we get this right">
      <formula>NOT(ISERROR(SEARCH("Medium to high important we get this right",I94)))</formula>
    </cfRule>
    <cfRule type="containsText" dxfId="8" priority="4" operator="containsText" text="High, critical we get this right">
      <formula>NOT(ISERROR(SEARCH("High, critical we get this right",I94)))</formula>
    </cfRule>
  </conditionalFormatting>
  <dataValidations count="3">
    <dataValidation type="list" allowBlank="1" showInputMessage="1" showErrorMessage="1" sqref="G4:G6 G88:G93 G82:G85 G71:G79 G67:G68 G61:G64 G55:G58 G48:G52 G41:G45 G32:G34 G28:G29 G23:G25 G18:G20 G14:G15 G9:G11">
      <formula1>name</formula1>
    </dataValidation>
    <dataValidation type="list" allowBlank="1" showInputMessage="1" showErrorMessage="1" sqref="J4:J6 J9:J11 J82:J85 J71:J79 J67:J68 J61:J64 J55:J58 J48:J52 J41:J45 J37:J38 J32:J34 J28:J29 J23:J25 J18:J20 J14:J15 J88:J92">
      <formula1>assurance</formula1>
    </dataValidation>
    <dataValidation type="list" allowBlank="1" showInputMessage="1" showErrorMessage="1" sqref="I4:I6 I9:I10 I88:I92 I71:I79 I67:I68 I61:I64 I55:I58 I48:I52 I41:I45 I37:I38 I32:I34 I28:I29 I23:I25 H18:I20 I14:I15 I82:I85">
      <formula1>priority</formula1>
    </dataValidation>
  </dataValidations>
  <pageMargins left="0.7" right="0.7" top="0.75" bottom="0.75" header="0.3" footer="0.3"/>
  <pageSetup scale="37" orientation="landscape" verticalDpi="0" r:id="rId1"/>
  <headerFooter>
    <oddHeader>&amp;L&amp;A&amp;C&amp;F&amp;R&amp;P</oddHeader>
    <oddFooter>&amp;C© John Cato &amp; Dr Peter Tobin, 2016. All rights reserved</oddFooter>
  </headerFooter>
  <rowBreaks count="7" manualBreakCount="7">
    <brk id="1" max="16383" man="1"/>
    <brk id="11" max="16383" man="1"/>
    <brk id="25" max="16383" man="1"/>
    <brk id="38" max="16383" man="1"/>
    <brk id="52" max="16383" man="1"/>
    <brk id="68" max="16383" man="1"/>
    <brk id="85"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20" sqref="A20"/>
    </sheetView>
  </sheetViews>
  <sheetFormatPr defaultRowHeight="15" x14ac:dyDescent="0.25"/>
  <cols>
    <col min="1" max="1" width="34.7109375" customWidth="1"/>
    <col min="3" max="3" width="22.140625" customWidth="1"/>
  </cols>
  <sheetData>
    <row r="1" spans="1:3" x14ac:dyDescent="0.25">
      <c r="A1" t="s">
        <v>110</v>
      </c>
      <c r="B1" t="s">
        <v>145</v>
      </c>
      <c r="C1" t="s">
        <v>128</v>
      </c>
    </row>
    <row r="2" spans="1:3" ht="15.75" x14ac:dyDescent="0.25">
      <c r="A2" s="1" t="s">
        <v>106</v>
      </c>
      <c r="B2" t="s">
        <v>111</v>
      </c>
      <c r="C2" t="s">
        <v>123</v>
      </c>
    </row>
    <row r="3" spans="1:3" ht="30.75" x14ac:dyDescent="0.25">
      <c r="A3" s="1" t="s">
        <v>107</v>
      </c>
      <c r="B3" t="s">
        <v>112</v>
      </c>
      <c r="C3" t="s">
        <v>124</v>
      </c>
    </row>
    <row r="4" spans="1:3" ht="30.75" x14ac:dyDescent="0.25">
      <c r="A4" s="1" t="s">
        <v>108</v>
      </c>
      <c r="B4" t="s">
        <v>113</v>
      </c>
      <c r="C4" t="s">
        <v>125</v>
      </c>
    </row>
    <row r="5" spans="1:3" ht="15.75" x14ac:dyDescent="0.25">
      <c r="A5" s="1" t="s">
        <v>109</v>
      </c>
      <c r="B5" t="s">
        <v>114</v>
      </c>
      <c r="C5" t="s">
        <v>126</v>
      </c>
    </row>
    <row r="6" spans="1:3" ht="15.75" x14ac:dyDescent="0.25">
      <c r="A6" s="1" t="s">
        <v>127</v>
      </c>
      <c r="B6" t="s">
        <v>115</v>
      </c>
      <c r="C6" s="2" t="s">
        <v>127</v>
      </c>
    </row>
    <row r="7" spans="1:3" ht="15.75" x14ac:dyDescent="0.25">
      <c r="A7" s="1" t="s">
        <v>131</v>
      </c>
      <c r="B7" t="s">
        <v>116</v>
      </c>
      <c r="C7" s="1" t="s">
        <v>131</v>
      </c>
    </row>
    <row r="8" spans="1:3" x14ac:dyDescent="0.25">
      <c r="B8" t="s">
        <v>117</v>
      </c>
    </row>
    <row r="9" spans="1:3" x14ac:dyDescent="0.25">
      <c r="B9" t="s">
        <v>118</v>
      </c>
    </row>
    <row r="10" spans="1:3" x14ac:dyDescent="0.25">
      <c r="B10" t="s">
        <v>119</v>
      </c>
    </row>
    <row r="11" spans="1:3" x14ac:dyDescent="0.25">
      <c r="B11" t="s">
        <v>120</v>
      </c>
    </row>
    <row r="12" spans="1:3" x14ac:dyDescent="0.25">
      <c r="B12" t="s">
        <v>135</v>
      </c>
    </row>
    <row r="13" spans="1:3" x14ac:dyDescent="0.25">
      <c r="B13" t="s">
        <v>136</v>
      </c>
    </row>
    <row r="14" spans="1:3" x14ac:dyDescent="0.25">
      <c r="B14" t="s">
        <v>137</v>
      </c>
    </row>
    <row r="15" spans="1:3" x14ac:dyDescent="0.25">
      <c r="B15" t="s">
        <v>138</v>
      </c>
    </row>
    <row r="16" spans="1:3" x14ac:dyDescent="0.25">
      <c r="B16" t="s">
        <v>139</v>
      </c>
    </row>
    <row r="17" spans="2:2" x14ac:dyDescent="0.25">
      <c r="B17" t="s">
        <v>140</v>
      </c>
    </row>
    <row r="18" spans="2:2" x14ac:dyDescent="0.25">
      <c r="B18" t="s">
        <v>141</v>
      </c>
    </row>
    <row r="19" spans="2:2" x14ac:dyDescent="0.25">
      <c r="B19" t="s">
        <v>142</v>
      </c>
    </row>
    <row r="20" spans="2:2" x14ac:dyDescent="0.25">
      <c r="B20" t="s">
        <v>143</v>
      </c>
    </row>
    <row r="21" spans="2:2" x14ac:dyDescent="0.25">
      <c r="B21"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5" zoomScaleNormal="85" workbookViewId="0">
      <selection activeCell="M7" sqref="M7"/>
    </sheetView>
  </sheetViews>
  <sheetFormatPr defaultRowHeight="15" x14ac:dyDescent="0.25"/>
  <sheetData/>
  <pageMargins left="0.7" right="0.7" top="0.75" bottom="0.75" header="0.3" footer="0.3"/>
  <pageSetup orientation="portrait" verticalDpi="0" r:id="rId1"/>
  <headerFooter>
    <oddHeader>&amp;L&amp;A&amp;C&amp;F&amp;R&amp;P</oddHeader>
    <oddFooter>&amp;C© John Cato &amp; Dr Peter Tobin, 2016. All rights reserved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style="27" customWidth="1"/>
    <col min="2" max="2" width="101.85546875" style="31" customWidth="1"/>
    <col min="3" max="16384" width="9.140625" style="27"/>
  </cols>
  <sheetData>
    <row r="1" spans="1:2" ht="63" x14ac:dyDescent="0.25">
      <c r="A1" s="28" t="s">
        <v>123</v>
      </c>
      <c r="B1" s="29" t="s">
        <v>150</v>
      </c>
    </row>
    <row r="2" spans="1:2" ht="47.25" x14ac:dyDescent="0.25">
      <c r="A2" s="28" t="s">
        <v>124</v>
      </c>
      <c r="B2" s="29" t="s">
        <v>151</v>
      </c>
    </row>
    <row r="3" spans="1:2" ht="59.25" customHeight="1" x14ac:dyDescent="0.25">
      <c r="A3" s="28" t="s">
        <v>125</v>
      </c>
      <c r="B3" s="29" t="s">
        <v>152</v>
      </c>
    </row>
    <row r="4" spans="1:2" ht="69.75" customHeight="1" x14ac:dyDescent="0.25">
      <c r="A4" s="28" t="s">
        <v>126</v>
      </c>
      <c r="B4" s="30" t="s">
        <v>153</v>
      </c>
    </row>
    <row r="5" spans="1:2" ht="31.5" x14ac:dyDescent="0.25">
      <c r="A5" s="28" t="s">
        <v>127</v>
      </c>
      <c r="B5" s="30" t="s">
        <v>154</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Introduction</vt:lpstr>
      <vt:lpstr>Assessment</vt:lpstr>
      <vt:lpstr>Range</vt:lpstr>
      <vt:lpstr>Graphs</vt:lpstr>
      <vt:lpstr>Assurance scale</vt:lpstr>
      <vt:lpstr>Assessment!_Toc446397802</vt:lpstr>
      <vt:lpstr>assurance</vt:lpstr>
      <vt:lpstr>name</vt:lpstr>
      <vt:lpstr>priority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2016-07-15T06:00:38Z</cp:lastPrinted>
  <dcterms:created xsi:type="dcterms:W3CDTF">2016-05-27T05:51:35Z</dcterms:created>
  <dcterms:modified xsi:type="dcterms:W3CDTF">2019-02-25T12:18:12Z</dcterms:modified>
</cp:coreProperties>
</file>