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0" yWindow="0" windowWidth="20490" windowHeight="7755"/>
  </bookViews>
  <sheets>
    <sheet name="Introduction" sheetId="6" r:id="rId1"/>
    <sheet name="Responsible Party assessment" sheetId="1" r:id="rId2"/>
    <sheet name="Assurance scale" sheetId="2" r:id="rId3"/>
    <sheet name="Ranges" sheetId="3" r:id="rId4"/>
  </sheets>
  <definedNames>
    <definedName name="assure">Ranges!$A$2:$A$6</definedName>
    <definedName name="priority">Ranges!$B$2:$B$6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3" i="1" l="1"/>
  <c r="D182" i="1"/>
  <c r="F182" i="1" s="1"/>
  <c r="D181" i="1"/>
  <c r="D180" i="1"/>
  <c r="F180" i="1" s="1"/>
  <c r="D179" i="1"/>
  <c r="F179" i="1" s="1"/>
  <c r="C183" i="1"/>
  <c r="C182" i="1"/>
  <c r="C181" i="1"/>
  <c r="C180" i="1"/>
  <c r="C179" i="1"/>
  <c r="D184" i="1" l="1"/>
  <c r="D185" i="1" s="1"/>
  <c r="F181" i="1"/>
  <c r="F184" i="1" s="1"/>
  <c r="F185" i="1" l="1"/>
</calcChain>
</file>

<file path=xl/sharedStrings.xml><?xml version="1.0" encoding="utf-8"?>
<sst xmlns="http://schemas.openxmlformats.org/spreadsheetml/2006/main" count="320" uniqueCount="196">
  <si>
    <t>Your business has conducted an information audit to map data flows.</t>
  </si>
  <si>
    <t>You should:</t>
  </si>
  <si>
    <t>organise an information audit across your business or within particular business areas to identify the data that you process and how it flows into, through and out of your business;</t>
  </si>
  <si>
    <t>ensure this is conducted by someone with in-depth knowledge of your working practices; and</t>
  </si>
  <si>
    <t>identify and document any risks you have found, for example in a risk register.</t>
  </si>
  <si>
    <t>Your business has documented what personal data you hold, where it came from, who you share it with and what you do with it.</t>
  </si>
  <si>
    <t>maintain records of processing activities detailing what personal data you hold, where it came from, who you share it with and what you do with it. This will vary depending on the size of your business;</t>
  </si>
  <si>
    <t>consider using an information asset register to do this; and</t>
  </si>
  <si>
    <t>ensure you have procedures to guide staff on how to manage information you hold.</t>
  </si>
  <si>
    <t>Your business has identified your lawful bases for processing and documented them.</t>
  </si>
  <si>
    <t>You should;</t>
  </si>
  <si>
    <t>look at the various types of data processing you carry out;</t>
  </si>
  <si>
    <t>identify your lawful bases for carrying it out; and</t>
  </si>
  <si>
    <t>document it, for example in your privacy notice(s).</t>
  </si>
  <si>
    <t>Your business has reviewed how you ask for and record consent.</t>
  </si>
  <si>
    <t>Check that consent is the most appropriate lawful bases for processing.</t>
  </si>
  <si>
    <t>Make the request for consent prominent and separate from your terms and conditions.</t>
  </si>
  <si>
    <t>Use unticked opt-in boxes or similar active opt-in methods.</t>
  </si>
  <si>
    <t>Use clear, plain language that is easy to understand.</t>
  </si>
  <si>
    <t>Specify why you want the data and what you’re going to do with it.</t>
  </si>
  <si>
    <t>Give granular options to allow individuals to consent separately to different types of processing wherever appropriate.</t>
  </si>
  <si>
    <t>Name your business and any specific third party organisations who will rely on this consent.</t>
  </si>
  <si>
    <t>Tell individuals they can withdraw consent at any time and how to do this.</t>
  </si>
  <si>
    <t>Ensure that individuals can refuse to consent without detriment.</t>
  </si>
  <si>
    <t>Don’t make consent a precondition of service.</t>
  </si>
  <si>
    <t>Your business has systems to record and manage ongoing consent.</t>
  </si>
  <si>
    <t>Keep a record of when and how you got consent from the individual.</t>
  </si>
  <si>
    <t>Keep a record of exactly what they are told at the time.</t>
  </si>
  <si>
    <t>Regularly review consent to check that the relationship, processing and the purposes have not changed.</t>
  </si>
  <si>
    <t>Have processes to refresh consent at appropriate intervals, including any parental consent.</t>
  </si>
  <si>
    <t>Consider using privacy dashboards or other preference management tools as a matter of good practice.</t>
  </si>
  <si>
    <t>Make it easy for individuals to withdraw their consent at any time and publicise how to do so.</t>
  </si>
  <si>
    <t>Act on withdrawals of consent as soon as you can.</t>
  </si>
  <si>
    <t>Don’t penalise individuals who wish to withdraw consent.</t>
  </si>
  <si>
    <t>identify a different lawful bases for your processing (and ensure continued processing is fair); or</t>
  </si>
  <si>
    <t>stop the processing.</t>
  </si>
  <si>
    <t>If your business relies on consent to offer online services directly to children, you have systems in place to manage it.</t>
  </si>
  <si>
    <t>if not relying on consent, identify the most appropriate lawful bases for the processing;</t>
  </si>
  <si>
    <t>document your lawful bases for processing; and</t>
  </si>
  <si>
    <t>obtain parent or guardian’s consent or authority if you want to rely on consent as the lawful bases for your processing.</t>
  </si>
  <si>
    <t>Your business has made privacy notices readily available to individuals.</t>
  </si>
  <si>
    <t>Your privacy notice should:</t>
  </si>
  <si>
    <t>let individuals know who you are, why you are processing their data and who you share it with;</t>
  </si>
  <si>
    <t>be concise and to the point;</t>
  </si>
  <si>
    <t>be easy to understand;</t>
  </si>
  <si>
    <t>be clearly signposted and easy to access;</t>
  </si>
  <si>
    <t>be written in clear and plain language, particularly if addressed to a child;</t>
  </si>
  <si>
    <t>free of charge;</t>
  </si>
  <si>
    <t>include different information depending on whether you obtained the data directly from the individual or not; and</t>
  </si>
  <si>
    <t>be reviewed regularly to make sure it remains accurate and up to date.                                                                                         </t>
  </si>
  <si>
    <t>If your business offers online services directly to children, you communicate privacy information in a way that a child will understand.</t>
  </si>
  <si>
    <t>be concise, transparent, intelligible and easily accessible;</t>
  </si>
  <si>
    <t>be written in clear and plain language that can be understood by a child (age appropriate);</t>
  </si>
  <si>
    <t>explain the risks involved in the processing and the safeguards you have put in place;</t>
  </si>
  <si>
    <t>be free of charge; and</t>
  </si>
  <si>
    <t>be reviewed regularly to make sure it remains accurate and up to date.</t>
  </si>
  <si>
    <t>If you are relying upon parental consent as your lawful bases for processing it will be good practice to provide separate privacy notices aimed at both the child and the responsible adult.</t>
  </si>
  <si>
    <t>Your business has established a process to recognise and respond to individuals' requests to access their personal data.</t>
  </si>
  <si>
    <t>ensure a process is in place to allow you to recognise and respond to any subject access requests within the timescales ;</t>
  </si>
  <si>
    <t>include subject access procedures within your data protection policy;</t>
  </si>
  <si>
    <t>provide awareness training to all staff and specialist training to individuals who deal with any requests; and</t>
  </si>
  <si>
    <t>consider if you can provide remote access to a secure self-service system to provide the information directly to an individual in response to a request (this will not be appropriate for all organisations, but there are some sectors where this may work well).</t>
  </si>
  <si>
    <t>Your business has processes in place to ensure that the personal data it holds remains accurate and up to date</t>
  </si>
  <si>
    <t>implement procedures to allow individuals to challenge the accuracy of the information you hold about them and have it corrected if necessary;</t>
  </si>
  <si>
    <t>create records management policies, with rules for creating and keeping records (including emails);</t>
  </si>
  <si>
    <t>conduct regular data quality reviews of systems and manual records you hold to ensure the information continues to be adequate for the purposes of processing (for which it was collected);</t>
  </si>
  <si>
    <t>regularly review information to identify when you need to correct inaccurate records, remove irrelevant ones and update out-of-date ones; and</t>
  </si>
  <si>
    <t>promote and feedback any data quality trends to staff through ongoing awareness campaigns and internal training.</t>
  </si>
  <si>
    <t>Your business has a process to securely dispose of personal data that is no longer required or where an individual has asked for it to be erased.</t>
  </si>
  <si>
    <t>have procedures in place which allow individuals to request the deletion or erasure of their information your business holds about them where there is no compelling reason for its continued processing;</t>
  </si>
  <si>
    <t>have procedures to delete information from any back up systems;</t>
  </si>
  <si>
    <t>implement a written retention policy or schedule to remind you when to dispose of various categories of data, and help you plan for its secure disposal;</t>
  </si>
  <si>
    <t>regularly review the retention schedule to make sure it continues to meet business and statutory requirements;</t>
  </si>
  <si>
    <t>assign responsibility for retention and disposal to an appropriate person;</t>
  </si>
  <si>
    <t>have appropriate methods of destruction in place to prevent disclosure of personal data prior to, during and after disposal; and</t>
  </si>
  <si>
    <t>if you use third parties to dispose of personal data ensure the contract includes the requirement for them to have appropriate security measures and the facility to allow you to undertake an audit.</t>
  </si>
  <si>
    <t>Your business has procedures to respond to an individual’s request to restrict the processing of their personal data.</t>
  </si>
  <si>
    <t>review your procedures to determine where you may be required to restrict the processing of personal data;</t>
  </si>
  <si>
    <t>implement a process that will enable individuals to submit a request to you;</t>
  </si>
  <si>
    <t>have a process to act on an individual’s request to block or restrict the processing of their personal data;</t>
  </si>
  <si>
    <t>inform individuals when you decide to lift a restriction on processing.</t>
  </si>
  <si>
    <t>Your business has procedures to handle an individual’s objection to the processing of their personal data.</t>
  </si>
  <si>
    <t>review your processes and privacy notice(s) to ensure they inform individuals of their right to object “at the point of first communication”. This information should be displayed or given clearly and separately from any other information;</t>
  </si>
  <si>
    <t>implement a process that will enable individuals to submit an objection request (this could include an online option);</t>
  </si>
  <si>
    <t>provide training or raise awareness amongst your staff to ensure they are able to recognise and respond (or know where to refer the request to) to an objection raised by an individual.</t>
  </si>
  <si>
    <t>Your business has identified whether any of its processing operations constitute automated decision making and have procedures in place to deal with the requirements.</t>
  </si>
  <si>
    <t>identify whether any of your processing operations constitute automated decision making;</t>
  </si>
  <si>
    <t>ensure that within any automated processing or decision making you undertake individuals are able to obtain human intervention, express their point of view and obtain an explanation of the decision and challenge it;</t>
  </si>
  <si>
    <t>implement appropriate safeguards when processing personal data for profiling purposes; and</t>
  </si>
  <si>
    <t>Your business has an appropriate data protection policy.</t>
  </si>
  <si>
    <t>You should have a standalone policy statement or general staff policy that:</t>
  </si>
  <si>
    <t>sets out your business's approach to data protection together with responsibilities for implementing the policy and monitoring compliance;</t>
  </si>
  <si>
    <t>aligns with and covers the measures within this checklist as a minimum;</t>
  </si>
  <si>
    <t>is approved by management, published and communicated to all staff; and</t>
  </si>
  <si>
    <t>is reviewed and updated at planned intervals or when required to ensure it remains relevant.</t>
  </si>
  <si>
    <t>Your business monitors its own compliance with data protection policies and regularly reviews the effectiveness of data handling and security controls.</t>
  </si>
  <si>
    <t>establish a process to monitor compliance to the policies;</t>
  </si>
  <si>
    <t>regularly test the measures that are detailed within the policies to provide assurances that they continue to be effective;</t>
  </si>
  <si>
    <t>ensure that responsibility for monitoring compliance with the policies is independent of the persons implementing the policy, to allow the monitoring to be unbiased; and</t>
  </si>
  <si>
    <t>report any results to senior management.</t>
  </si>
  <si>
    <t>Your business provides data protection awareness training for all staff. </t>
  </si>
  <si>
    <t>provide induction training on or shortly after appointment;</t>
  </si>
  <si>
    <t>update all staff at regular intervals or when required (for example, intranet articles, circulars, team briefings and posters); and</t>
  </si>
  <si>
    <t>provide specialist training for staff with specific duties, such as marketing, information security and database management.</t>
  </si>
  <si>
    <t>Your business manages information risks in a structured way so that management understands the business impact of personal data related risks and manages them effectively.</t>
  </si>
  <si>
    <t>establish a clearly communicated set of security policies and procedures, which reflect business objectives and assign responsibilities to support good information risk management;</t>
  </si>
  <si>
    <t>ensure there are processes in place to analyse and log any identified threats, vulnerabilities, and potential impacts which are associated with your business activities and information (risk register); and</t>
  </si>
  <si>
    <t>apply controls to mitigate the identified risks within agreed appetites and regularly test these controls to ensure they remain effective.</t>
  </si>
  <si>
    <t>Your business has implemented appropriate technical and organisational measures to integrate data protection into your processing activities.</t>
  </si>
  <si>
    <t>look to continually minimise the amount and type of data you collect, process and store, such as by undertaking regular information and internal process audits across appropriate areas of the business;</t>
  </si>
  <si>
    <t>pseudonymise the personal data where appropriate to render the data record less identifying and therefore reduce concerns with data sharing and data retention;</t>
  </si>
  <si>
    <t>create, review and improve your data security features and controls on an ongoing basis.</t>
  </si>
  <si>
    <t>designate responsibility for data protection compliance to a suitable individual;</t>
  </si>
  <si>
    <t>support the appointed individual through provision of appropriate training;</t>
  </si>
  <si>
    <t>ensure there are appropriate reporting mechanisms in place between the individual responsible for data protection compliance and senior management;</t>
  </si>
  <si>
    <t>Decision makers and key people in your business demonstrate support for data protection legislation and promote a positive culture of data protection compliance across the business.</t>
  </si>
  <si>
    <t>clearly set out your business’s approach to data protection and assign management responsibilities;</t>
  </si>
  <si>
    <t>ensure you have a policy framework and information governance strategy in place to support a positive data protection and security culture which has been endorsed by management;</t>
  </si>
  <si>
    <t>assess and identify areas that could cause data protection or security compliance problems and record these on your business's risk register;</t>
  </si>
  <si>
    <t>deliver training which encourages personal responsibility and good security behaviours; and</t>
  </si>
  <si>
    <t>run regular general awareness campaigns across your business to educate staff on their data protection and security responsibilities and promote data protection and security awareness and compliance.</t>
  </si>
  <si>
    <t>Your business has an information security policy supported by appropriate security measures.</t>
  </si>
  <si>
    <t>develop, implement and communicate an information security policy;</t>
  </si>
  <si>
    <t>ensure the policy covers key information security topics such as network security, physical security, access controls, secure configuration, patch management, email and internet use, data storage and maintenance and security breach / incident management;</t>
  </si>
  <si>
    <t>implement appropriate technical and organisational measures to ensure a level of security appropriate to the risk, in accordance with your security policy</t>
  </si>
  <si>
    <t>implement periodic checks for compliance with policy, to give assurances that security controls are operational and effective; and</t>
  </si>
  <si>
    <t>deliver regular staff training on all areas within the information security policy.</t>
  </si>
  <si>
    <t>ensure that there is adequate safeguards and data security in place, that is documented in a written contract using standard data protection contract clauses; and</t>
  </si>
  <si>
    <t>implement measures to audit any documented security arrangements on a periodic basis.</t>
  </si>
  <si>
    <t>Your business has effective processes to identify, report, manage and resolve any personal data breaches.</t>
  </si>
  <si>
    <t>train staff how to recognise and report breaches;</t>
  </si>
  <si>
    <t>have a process to report breaches to the appropriate individuals as soon as staff become aware of them, and to investigate and implement recovery plans;</t>
  </si>
  <si>
    <t>monitor the type, volume and cost of incidents to identify trends and help prevent recurrences.</t>
  </si>
  <si>
    <t>High assurance</t>
  </si>
  <si>
    <t>Reasonable assurance</t>
  </si>
  <si>
    <t>Limited assurance</t>
  </si>
  <si>
    <t>Very limited assurance</t>
  </si>
  <si>
    <t>Not applicable</t>
  </si>
  <si>
    <t>This does not apply due to any one of a number of factors related to the nature of the organisation and its activities.</t>
  </si>
  <si>
    <t>assure</t>
  </si>
  <si>
    <t>priority</t>
  </si>
  <si>
    <t>High, critical we get this right</t>
  </si>
  <si>
    <t>Medium to high important we get this right</t>
  </si>
  <si>
    <t>Medium to low, first choice of optional items</t>
  </si>
  <si>
    <t>Low, nice to have, optional item</t>
  </si>
  <si>
    <t>Total ratings</t>
  </si>
  <si>
    <t>TOTAL RATINGS</t>
  </si>
  <si>
    <t>Priority</t>
  </si>
  <si>
    <t>Assessment</t>
  </si>
  <si>
    <t>The assurance scale is that used by the UK ICO for data protection audits</t>
  </si>
  <si>
    <t>The graphs show priority and assurance assessment results in grpahcal format</t>
  </si>
  <si>
    <t>Comment / Evidence</t>
  </si>
  <si>
    <t xml:space="preserve">POPI Act Responsible Party Assessment Tool </t>
  </si>
  <si>
    <t>This tool supports the compliance activities required of a Responsible Party as required in terms of the POPI Act</t>
  </si>
  <si>
    <t>The "Responsible Party assessment" tab reviews all the requirements for a Responsible Party as stipulated in the POPI Act</t>
  </si>
  <si>
    <t>There is a high level of assurance that processes and procedures are in place and delivering personal data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</si>
  <si>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data protection compliance. The audit has identified some scope for improvement in existing arrangements to reduce the risk of non compliance with the POPI Act.</t>
  </si>
  <si>
    <t>There is a limited level of assurance that processes and procedures are in place and delivering personal data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</si>
  <si>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data protection compliance. The audit has identified a substantial risk that the objective of personal data protection compliance with the POPI Act will not be achieved. Immediate action is required to improve the control environment.</t>
  </si>
  <si>
    <t>POPI Act Responsible Party assessment</t>
  </si>
  <si>
    <t>seek POPIA-compliant consent; or</t>
  </si>
  <si>
    <t>have a process in place to verify the age of an individual (to determine if they are 18 years old or under) to confirm if they are old enough to provide consent themselves;</t>
  </si>
  <si>
    <t>You should register with the IRSA in line with their requirements</t>
  </si>
  <si>
    <t xml:space="preserve">Your business is currently registered with the Information Regulator's (IRSA) Office </t>
  </si>
  <si>
    <t>have procedures to inform any data operators (third parties) you have disclosed the information about the rectification where possible;</t>
  </si>
  <si>
    <t>have procedures to inform any data operators (third parties) you have shared the information with about the request for erasure;</t>
  </si>
  <si>
    <t>have procedures to inform any data operators (third parties) you have shared the information with, if possible; and</t>
  </si>
  <si>
    <t>Your business has a written contract with any data operators you use.</t>
  </si>
  <si>
    <t>ensure that whenever your business uses a operator (a third party who processes personal data on your behalf) there is a written contract in place;</t>
  </si>
  <si>
    <t>investigate whether there are any approved codes of conduct or certification schemes that may be used to help you demonstrate that you have chosen a suitable operator; and</t>
  </si>
  <si>
    <t>put mechanisms in place to assess the likely risk to individuals and then, if necessary, notify individuals affected and report the breach to the IRSA; and</t>
  </si>
  <si>
    <t>determine whether it would be applicable to use standard contractual clauses from the EU Commission or a supervisory authority (such as the IRSA) once drafted;</t>
  </si>
  <si>
    <t>register the details of your IO with the IRSA; and</t>
  </si>
  <si>
    <t xml:space="preserve"> </t>
  </si>
  <si>
    <t>Your business ensures an adequate level of protection for any personal data processed by others on your behalf that is transferred outside South Africa</t>
  </si>
  <si>
    <t>ensure that any data you transfer outside SA is handled in compliance with the conditions for transfer set out in POPIA</t>
  </si>
  <si>
    <t>Your business has appointed an Information Officer</t>
  </si>
  <si>
    <t>ensure the IO keeps up to date with POPIA and PAIA developments</t>
  </si>
  <si>
    <t>have processes in place to investigate an individual’s objection to the processing of their personal data within the legitimate grounds outlined within the POPIA; and</t>
  </si>
  <si>
    <t>ensure that any automated decisions do not contravene the restrictions outlined within Article9(2) of the POPIA.</t>
  </si>
  <si>
    <t>check both new and existing contracts now include certain specific terms, as a minimum, to ensure that processing carried out by a operator meets all the requirements of the POPIA (not just those related to keeping personal data secure).</t>
  </si>
  <si>
    <t>regularly undertake reviews of your public-facing documents, policies and privacy notice(s) to ensure they meet the renewed transparency requirements under the POPIA;</t>
  </si>
  <si>
    <t>ensure any current and/or new processes or systems enable you to comply with an individual’s rights under the POPIA; and</t>
  </si>
  <si>
    <t xml:space="preserve">This tool has been adapted from the ICO GDPR readiness assessments which is available under Open Government Licence for commercial and non-commercial use. Attribution as required by the ICO: Information Commissioner’s Office, Data protection self assessment toolkit, 2016. licensed under the Open Government Licence. For more information please visit https://ico.org.uk/global/copyright-and-re-use-of-materials/ </t>
  </si>
  <si>
    <t>Assessment completed by (insert name)</t>
  </si>
  <si>
    <t>Completion date (insert date)</t>
  </si>
  <si>
    <t>On behalf of Organisation / Business Unit (insert name)</t>
  </si>
  <si>
    <t>Importance count</t>
  </si>
  <si>
    <t>Assurance count</t>
  </si>
  <si>
    <t>Assurance score</t>
  </si>
  <si>
    <t>%age score of applicable</t>
  </si>
  <si>
    <t>Max SCORE</t>
  </si>
  <si>
    <t>Priority Rating</t>
  </si>
  <si>
    <t>Assurance rating</t>
  </si>
  <si>
    <t>Introduction</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</si>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</sst>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8" x14ac:knownFonts="1">
    <font>
      <sz val="11"/>
      <color theme="1"/>
      <name val="Calibri"/>
      <family val="2"/>
      <scheme val="minor"/>
    </font>
    <font>
      <b/>
      <sz val="11"/>
      <color theme="1"/>
      <name val="Calibri"/>
      <family val="2"/>
      <scheme val="minor"/>
    </font>
    <font>
      <sz val="12"/>
      <color theme="1"/>
      <name val="Times New Roman"/>
      <family val="1"/>
    </font>
    <font>
      <b/>
      <sz val="13.5"/>
      <color theme="1"/>
      <name val="Times New Roman"/>
      <family val="1"/>
    </font>
    <font>
      <sz val="12"/>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9">
    <xf numFmtId="0" fontId="0" fillId="0" borderId="0" xfId="0"/>
    <xf numFmtId="0" fontId="1" fillId="0" borderId="0" xfId="0" applyFont="1" applyAlignment="1">
      <alignment horizontal="center" vertical="top"/>
    </xf>
    <xf numFmtId="0" fontId="4" fillId="0" borderId="0" xfId="0" applyFont="1" applyAlignment="1">
      <alignment horizontal="justify" vertical="top"/>
    </xf>
    <xf numFmtId="0" fontId="1" fillId="0" borderId="0" xfId="0" applyFont="1" applyAlignment="1" applyProtection="1">
      <alignment horizontal="center" vertical="top"/>
      <protection locked="0"/>
    </xf>
    <xf numFmtId="0" fontId="4" fillId="0" borderId="0" xfId="0" applyFont="1" applyAlignment="1">
      <alignment vertical="top" wrapText="1"/>
    </xf>
    <xf numFmtId="0" fontId="1" fillId="2" borderId="0" xfId="0" applyFont="1" applyFill="1" applyAlignment="1">
      <alignment horizontal="center" vertical="top"/>
    </xf>
    <xf numFmtId="0" fontId="0" fillId="0" borderId="1" xfId="0" applyBorder="1" applyAlignment="1" applyProtection="1">
      <alignment vertical="top" wrapText="1"/>
      <protection locked="0"/>
    </xf>
    <xf numFmtId="0" fontId="0" fillId="0" borderId="0" xfId="0" applyAlignment="1">
      <alignment vertical="top" wrapText="1"/>
    </xf>
    <xf numFmtId="0" fontId="3" fillId="0" borderId="0" xfId="0" applyFont="1" applyAlignment="1">
      <alignment vertical="top" wrapText="1"/>
    </xf>
    <xf numFmtId="0" fontId="2" fillId="0" borderId="0" xfId="0" applyFont="1" applyAlignment="1">
      <alignment vertical="top" wrapText="1"/>
    </xf>
    <xf numFmtId="0" fontId="0" fillId="0" borderId="0" xfId="0" applyAlignment="1">
      <alignment horizontal="left" vertical="top" wrapText="1"/>
    </xf>
    <xf numFmtId="0" fontId="0" fillId="0" borderId="1" xfId="0" applyBorder="1" applyAlignment="1">
      <alignment horizontal="right" vertical="top" wrapText="1"/>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vertical="top"/>
    </xf>
    <xf numFmtId="0" fontId="1" fillId="0" borderId="0" xfId="0" applyFont="1" applyAlignment="1" applyProtection="1">
      <alignment horizontal="left" vertical="top"/>
      <protection locked="0"/>
    </xf>
    <xf numFmtId="0" fontId="1" fillId="2" borderId="0" xfId="0" applyFont="1" applyFill="1" applyAlignment="1">
      <alignment horizontal="left" vertical="top"/>
    </xf>
    <xf numFmtId="0" fontId="1" fillId="3" borderId="1" xfId="0" applyFont="1" applyFill="1" applyBorder="1" applyAlignment="1" applyProtection="1">
      <alignment horizontal="right" vertical="top" wrapText="1"/>
      <protection locked="0"/>
    </xf>
    <xf numFmtId="0" fontId="1" fillId="6" borderId="1" xfId="0" applyFont="1" applyFill="1" applyBorder="1" applyAlignment="1">
      <alignment horizontal="right" vertical="top" wrapText="1"/>
    </xf>
    <xf numFmtId="0" fontId="5" fillId="0" borderId="0" xfId="0" applyFont="1" applyAlignment="1">
      <alignment horizontal="center" vertical="top" wrapText="1"/>
    </xf>
    <xf numFmtId="0" fontId="5" fillId="0" borderId="0" xfId="0" applyFont="1" applyAlignment="1">
      <alignment horizontal="left" vertical="top" wrapText="1"/>
    </xf>
    <xf numFmtId="0" fontId="0" fillId="0" borderId="0" xfId="0" applyAlignment="1">
      <alignment horizontal="center" vertical="top" wrapText="1"/>
    </xf>
    <xf numFmtId="0" fontId="1" fillId="0" borderId="0" xfId="0" applyFont="1" applyAlignment="1">
      <alignment horizontal="center" vertical="top" wrapText="1"/>
    </xf>
    <xf numFmtId="0" fontId="1" fillId="0" borderId="0" xfId="0" applyFont="1" applyAlignment="1">
      <alignment vertical="top" wrapText="1"/>
    </xf>
    <xf numFmtId="0" fontId="1" fillId="4" borderId="0" xfId="0" applyFont="1" applyFill="1" applyAlignment="1" applyProtection="1">
      <alignment horizontal="right" vertical="top" wrapText="1"/>
      <protection locked="0"/>
    </xf>
    <xf numFmtId="0" fontId="1" fillId="6" borderId="0" xfId="0" applyFont="1" applyFill="1" applyAlignment="1">
      <alignment horizontal="left" vertical="top" wrapText="1"/>
    </xf>
    <xf numFmtId="0" fontId="1" fillId="5" borderId="0" xfId="0" applyFont="1" applyFill="1" applyAlignment="1">
      <alignment horizontal="right" vertical="top" wrapText="1"/>
    </xf>
    <xf numFmtId="0" fontId="1" fillId="3" borderId="0" xfId="0" applyFont="1" applyFill="1" applyAlignment="1">
      <alignment horizontal="left" vertical="top" wrapText="1"/>
    </xf>
    <xf numFmtId="0" fontId="1" fillId="5" borderId="0" xfId="0" applyFont="1" applyFill="1" applyAlignment="1">
      <alignment horizontal="left" vertical="top" wrapText="1"/>
    </xf>
    <xf numFmtId="0" fontId="6" fillId="4"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right" vertical="top" wrapText="1"/>
    </xf>
    <xf numFmtId="0" fontId="1" fillId="4" borderId="0" xfId="0" applyFont="1" applyFill="1" applyAlignment="1" applyProtection="1">
      <alignment horizontal="left" vertical="top" wrapText="1"/>
      <protection locked="0"/>
    </xf>
    <xf numFmtId="0" fontId="1" fillId="3" borderId="1" xfId="0" applyFont="1" applyFill="1" applyBorder="1" applyAlignment="1" applyProtection="1">
      <alignment horizontal="left" vertical="top" wrapText="1"/>
      <protection locked="0"/>
    </xf>
    <xf numFmtId="0" fontId="1" fillId="6" borderId="1" xfId="0" applyFont="1" applyFill="1" applyBorder="1" applyAlignment="1">
      <alignment horizontal="left" vertical="top" wrapText="1"/>
    </xf>
    <xf numFmtId="0" fontId="1" fillId="0" borderId="0" xfId="0" applyFont="1" applyAlignment="1">
      <alignment horizontal="right" vertical="top" wrapText="1"/>
    </xf>
    <xf numFmtId="0" fontId="0" fillId="0" borderId="0" xfId="0" applyProtection="1">
      <protection locked="0"/>
    </xf>
    <xf numFmtId="164" fontId="7" fillId="0" borderId="1" xfId="0" applyNumberFormat="1" applyFont="1" applyBorder="1" applyAlignment="1" applyProtection="1">
      <alignment horizontal="center" vertical="top" wrapText="1"/>
      <protection locked="0"/>
    </xf>
    <xf numFmtId="0" fontId="0" fillId="0" borderId="0" xfId="0" applyAlignment="1">
      <alignment vertical="top"/>
    </xf>
    <xf numFmtId="164" fontId="7"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0" xfId="0" applyAlignment="1">
      <alignment horizontal="center"/>
    </xf>
    <xf numFmtId="0" fontId="0" fillId="0" borderId="0" xfId="0" applyAlignment="1">
      <alignment horizontal="center" wrapText="1"/>
    </xf>
    <xf numFmtId="0" fontId="0" fillId="0" borderId="0" xfId="0" applyAlignment="1">
      <alignment horizontal="center" vertical="top"/>
    </xf>
    <xf numFmtId="10" fontId="0" fillId="0" borderId="1" xfId="0" applyNumberFormat="1" applyBorder="1" applyAlignment="1">
      <alignment horizontal="center" vertical="top"/>
    </xf>
    <xf numFmtId="0" fontId="0" fillId="0" borderId="0" xfId="0" applyAlignment="1">
      <alignment horizontal="right" vertical="top"/>
    </xf>
    <xf numFmtId="0" fontId="0" fillId="0" borderId="0" xfId="0" applyAlignment="1">
      <alignment vertical="center"/>
    </xf>
  </cellXfs>
  <cellStyles count="1">
    <cellStyle name="Normal" xfId="0" builtinId="0"/>
  </cellStyles>
  <dxfs count="58">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00B0F0"/>
        </patternFill>
      </fill>
    </dxf>
    <dxf>
      <font>
        <color theme="0"/>
      </font>
      <fill>
        <patternFill>
          <bgColor rgb="FFFF0000"/>
        </patternFill>
      </fill>
    </dxf>
    <dxf>
      <fill>
        <patternFill>
          <bgColor rgb="FFFFC000"/>
        </patternFill>
      </fill>
    </dxf>
    <dxf>
      <fill>
        <patternFill>
          <bgColor rgb="FFFFFF00"/>
        </patternFill>
      </fill>
    </dxf>
    <dxf>
      <fill>
        <patternFill>
          <bgColor rgb="FF92D050"/>
        </patternFill>
      </fill>
    </dxf>
    <dxf>
      <fill>
        <patternFill>
          <bgColor rgb="FF00B0F0"/>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
  <sheetViews>
    <sheetView tabSelected="1" zoomScaleNormal="100" workbookViewId="0">
      <selection activeCell="B8" sqref="B8"/>
    </sheetView>
  </sheetViews>
  <sheetFormatPr defaultRowHeight="15" x14ac:dyDescent="0.25"/>
  <cols>
    <col min="1" max="1" width="9.140625" style="12"/>
    <col min="2" max="2" width="90" style="15" customWidth="1"/>
    <col min="3" max="3" width="39" customWidth="1"/>
  </cols>
  <sheetData>
    <row r="1" spans="1:3" x14ac:dyDescent="0.25">
      <c r="B1" s="13" t="s">
        <v>194</v>
      </c>
    </row>
    <row r="2" spans="1:3" x14ac:dyDescent="0.25">
      <c r="B2" s="13" t="s">
        <v>152</v>
      </c>
    </row>
    <row r="3" spans="1:3" ht="30" x14ac:dyDescent="0.25">
      <c r="A3" s="12">
        <v>1</v>
      </c>
      <c r="B3" s="14" t="s">
        <v>153</v>
      </c>
    </row>
    <row r="4" spans="1:3" ht="78.75" customHeight="1" x14ac:dyDescent="0.25">
      <c r="A4" s="12">
        <v>2</v>
      </c>
      <c r="B4" s="10" t="s">
        <v>183</v>
      </c>
    </row>
    <row r="5" spans="1:3" ht="30" x14ac:dyDescent="0.25">
      <c r="A5" s="12">
        <v>3</v>
      </c>
      <c r="B5" s="15" t="s">
        <v>154</v>
      </c>
    </row>
    <row r="6" spans="1:3" x14ac:dyDescent="0.25">
      <c r="A6" s="12">
        <v>4</v>
      </c>
      <c r="B6" s="15" t="s">
        <v>149</v>
      </c>
    </row>
    <row r="7" spans="1:3" x14ac:dyDescent="0.25">
      <c r="A7" s="12">
        <v>5</v>
      </c>
      <c r="B7" s="15" t="s">
        <v>150</v>
      </c>
    </row>
    <row r="8" spans="1:3" x14ac:dyDescent="0.25">
      <c r="A8" s="12">
        <v>6</v>
      </c>
      <c r="B8" s="48" t="s">
        <v>195</v>
      </c>
    </row>
    <row r="9" spans="1:3" x14ac:dyDescent="0.25">
      <c r="B9" s="37" t="s">
        <v>184</v>
      </c>
      <c r="C9" s="38"/>
    </row>
    <row r="10" spans="1:3" x14ac:dyDescent="0.25">
      <c r="B10" s="37" t="s">
        <v>185</v>
      </c>
      <c r="C10" s="38"/>
    </row>
    <row r="11" spans="1:3" x14ac:dyDescent="0.25">
      <c r="B11" s="37" t="s">
        <v>186</v>
      </c>
      <c r="C11" s="38"/>
    </row>
  </sheetData>
  <sheetProtection selectLockedCells="1"/>
  <printOptions gridLines="1"/>
  <pageMargins left="0.70866141732283472" right="0.70866141732283472" top="0.74803149606299213" bottom="0.74803149606299213" header="0.31496062992125984" footer="0.31496062992125984"/>
  <pageSetup paperSize="9" orientation="landscape" r:id="rId1"/>
  <headerFooter>
    <oddHeader>&amp;L&amp;A&amp;C&amp;F&amp;R&amp;P</oddHeader>
    <oddFooter>&amp;C© John Cato &amp; Dr Peter Tobin, 2018.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5"/>
  <sheetViews>
    <sheetView topLeftCell="A172" zoomScale="90" zoomScaleNormal="90" workbookViewId="0">
      <selection activeCell="C178" sqref="C178:C183"/>
    </sheetView>
  </sheetViews>
  <sheetFormatPr defaultRowHeight="18.75" x14ac:dyDescent="0.25"/>
  <cols>
    <col min="1" max="1" width="6.140625" style="21" customWidth="1"/>
    <col min="2" max="2" width="69.140625" style="7" customWidth="1"/>
    <col min="3" max="3" width="19.5703125" style="23" customWidth="1"/>
    <col min="4" max="4" width="17.28515625" style="23" customWidth="1"/>
    <col min="5" max="5" width="31.5703125" style="7" customWidth="1"/>
    <col min="6" max="6" width="31.140625" style="7" customWidth="1"/>
    <col min="7" max="16384" width="9.140625" style="7"/>
  </cols>
  <sheetData>
    <row r="1" spans="1:5" x14ac:dyDescent="0.25">
      <c r="B1" s="22" t="s">
        <v>159</v>
      </c>
    </row>
    <row r="2" spans="1:5" ht="34.5" x14ac:dyDescent="0.25">
      <c r="B2" s="8" t="s">
        <v>0</v>
      </c>
      <c r="C2" s="24" t="s">
        <v>147</v>
      </c>
      <c r="D2" s="24" t="s">
        <v>148</v>
      </c>
      <c r="E2" s="25" t="s">
        <v>151</v>
      </c>
    </row>
    <row r="3" spans="1:5" x14ac:dyDescent="0.25">
      <c r="B3" s="9" t="s">
        <v>1</v>
      </c>
    </row>
    <row r="4" spans="1:5" ht="45" x14ac:dyDescent="0.25">
      <c r="A4" s="21">
        <v>1</v>
      </c>
      <c r="B4" s="10" t="s">
        <v>2</v>
      </c>
    </row>
    <row r="5" spans="1:5" ht="30" x14ac:dyDescent="0.25">
      <c r="A5" s="21">
        <v>2</v>
      </c>
      <c r="B5" s="10" t="s">
        <v>3</v>
      </c>
    </row>
    <row r="6" spans="1:5" ht="30" x14ac:dyDescent="0.25">
      <c r="A6" s="21">
        <v>3</v>
      </c>
      <c r="B6" s="10" t="s">
        <v>4</v>
      </c>
    </row>
    <row r="7" spans="1:5" ht="51.75" x14ac:dyDescent="0.25">
      <c r="B7" s="8" t="s">
        <v>5</v>
      </c>
      <c r="C7" s="24" t="s">
        <v>147</v>
      </c>
      <c r="D7" s="24" t="s">
        <v>148</v>
      </c>
      <c r="E7" s="25" t="s">
        <v>151</v>
      </c>
    </row>
    <row r="8" spans="1:5" x14ac:dyDescent="0.25">
      <c r="B8" s="9" t="s">
        <v>1</v>
      </c>
    </row>
    <row r="9" spans="1:5" ht="45" x14ac:dyDescent="0.25">
      <c r="A9" s="21">
        <v>4</v>
      </c>
      <c r="B9" s="10" t="s">
        <v>6</v>
      </c>
    </row>
    <row r="10" spans="1:5" x14ac:dyDescent="0.25">
      <c r="A10" s="21">
        <v>5</v>
      </c>
      <c r="B10" s="10" t="s">
        <v>7</v>
      </c>
    </row>
    <row r="11" spans="1:5" ht="30" x14ac:dyDescent="0.25">
      <c r="A11" s="21">
        <v>6</v>
      </c>
      <c r="B11" s="10" t="s">
        <v>8</v>
      </c>
    </row>
    <row r="12" spans="1:5" ht="34.5" x14ac:dyDescent="0.25">
      <c r="B12" s="8" t="s">
        <v>9</v>
      </c>
      <c r="C12" s="24" t="s">
        <v>147</v>
      </c>
      <c r="D12" s="24" t="s">
        <v>148</v>
      </c>
      <c r="E12" s="25" t="s">
        <v>151</v>
      </c>
    </row>
    <row r="13" spans="1:5" x14ac:dyDescent="0.25">
      <c r="B13" s="9" t="s">
        <v>10</v>
      </c>
    </row>
    <row r="14" spans="1:5" x14ac:dyDescent="0.25">
      <c r="A14" s="21">
        <v>7</v>
      </c>
      <c r="B14" s="10" t="s">
        <v>11</v>
      </c>
    </row>
    <row r="15" spans="1:5" x14ac:dyDescent="0.25">
      <c r="A15" s="21">
        <v>8</v>
      </c>
      <c r="B15" s="10" t="s">
        <v>12</v>
      </c>
    </row>
    <row r="16" spans="1:5" x14ac:dyDescent="0.25">
      <c r="A16" s="21">
        <v>9</v>
      </c>
      <c r="B16" s="10" t="s">
        <v>13</v>
      </c>
    </row>
    <row r="17" spans="1:5" ht="34.5" x14ac:dyDescent="0.25">
      <c r="B17" s="8" t="s">
        <v>14</v>
      </c>
      <c r="C17" s="24" t="s">
        <v>147</v>
      </c>
      <c r="D17" s="24" t="s">
        <v>148</v>
      </c>
      <c r="E17" s="25" t="s">
        <v>151</v>
      </c>
    </row>
    <row r="18" spans="1:5" x14ac:dyDescent="0.25">
      <c r="B18" s="9" t="s">
        <v>1</v>
      </c>
    </row>
    <row r="19" spans="1:5" x14ac:dyDescent="0.25">
      <c r="A19" s="21">
        <v>10</v>
      </c>
      <c r="B19" s="10" t="s">
        <v>15</v>
      </c>
    </row>
    <row r="20" spans="1:5" ht="30" x14ac:dyDescent="0.25">
      <c r="A20" s="21">
        <v>11</v>
      </c>
      <c r="B20" s="10" t="s">
        <v>16</v>
      </c>
    </row>
    <row r="21" spans="1:5" x14ac:dyDescent="0.25">
      <c r="A21" s="21">
        <v>12</v>
      </c>
      <c r="B21" s="10" t="s">
        <v>17</v>
      </c>
    </row>
    <row r="22" spans="1:5" x14ac:dyDescent="0.25">
      <c r="A22" s="21">
        <v>13</v>
      </c>
      <c r="B22" s="10" t="s">
        <v>18</v>
      </c>
    </row>
    <row r="23" spans="1:5" x14ac:dyDescent="0.25">
      <c r="A23" s="21">
        <v>14</v>
      </c>
      <c r="B23" s="10" t="s">
        <v>19</v>
      </c>
    </row>
    <row r="24" spans="1:5" ht="30" x14ac:dyDescent="0.25">
      <c r="A24" s="21">
        <v>15</v>
      </c>
      <c r="B24" s="10" t="s">
        <v>20</v>
      </c>
    </row>
    <row r="25" spans="1:5" ht="30" x14ac:dyDescent="0.25">
      <c r="A25" s="21">
        <v>16</v>
      </c>
      <c r="B25" s="10" t="s">
        <v>21</v>
      </c>
    </row>
    <row r="26" spans="1:5" x14ac:dyDescent="0.25">
      <c r="A26" s="21">
        <v>17</v>
      </c>
      <c r="B26" s="10" t="s">
        <v>22</v>
      </c>
    </row>
    <row r="27" spans="1:5" x14ac:dyDescent="0.25">
      <c r="A27" s="21">
        <v>18</v>
      </c>
      <c r="B27" s="10" t="s">
        <v>23</v>
      </c>
    </row>
    <row r="28" spans="1:5" x14ac:dyDescent="0.25">
      <c r="A28" s="21">
        <v>19</v>
      </c>
      <c r="B28" s="10" t="s">
        <v>24</v>
      </c>
    </row>
    <row r="29" spans="1:5" ht="34.5" x14ac:dyDescent="0.25">
      <c r="A29" s="7"/>
      <c r="B29" s="8" t="s">
        <v>25</v>
      </c>
      <c r="C29" s="24" t="s">
        <v>147</v>
      </c>
      <c r="D29" s="24" t="s">
        <v>148</v>
      </c>
      <c r="E29" s="25" t="s">
        <v>151</v>
      </c>
    </row>
    <row r="30" spans="1:5" x14ac:dyDescent="0.25">
      <c r="B30" s="9" t="s">
        <v>1</v>
      </c>
    </row>
    <row r="31" spans="1:5" x14ac:dyDescent="0.25">
      <c r="A31" s="21">
        <v>20</v>
      </c>
      <c r="B31" s="10" t="s">
        <v>26</v>
      </c>
    </row>
    <row r="32" spans="1:5" x14ac:dyDescent="0.25">
      <c r="A32" s="21">
        <v>21</v>
      </c>
      <c r="B32" s="10" t="s">
        <v>27</v>
      </c>
    </row>
    <row r="33" spans="1:5" ht="30" x14ac:dyDescent="0.25">
      <c r="A33" s="21">
        <v>22</v>
      </c>
      <c r="B33" s="10" t="s">
        <v>28</v>
      </c>
    </row>
    <row r="34" spans="1:5" ht="30" x14ac:dyDescent="0.25">
      <c r="A34" s="21">
        <v>23</v>
      </c>
      <c r="B34" s="10" t="s">
        <v>29</v>
      </c>
    </row>
    <row r="35" spans="1:5" ht="30" x14ac:dyDescent="0.25">
      <c r="A35" s="21">
        <v>24</v>
      </c>
      <c r="B35" s="10" t="s">
        <v>30</v>
      </c>
    </row>
    <row r="36" spans="1:5" ht="30" x14ac:dyDescent="0.25">
      <c r="A36" s="21">
        <v>25</v>
      </c>
      <c r="B36" s="10" t="s">
        <v>31</v>
      </c>
    </row>
    <row r="37" spans="1:5" x14ac:dyDescent="0.25">
      <c r="A37" s="21">
        <v>26</v>
      </c>
      <c r="B37" s="10" t="s">
        <v>32</v>
      </c>
    </row>
    <row r="38" spans="1:5" x14ac:dyDescent="0.25">
      <c r="A38" s="21">
        <v>27</v>
      </c>
      <c r="B38" s="10" t="s">
        <v>33</v>
      </c>
    </row>
    <row r="39" spans="1:5" x14ac:dyDescent="0.25">
      <c r="A39" s="21">
        <v>28</v>
      </c>
      <c r="B39" s="10" t="s">
        <v>160</v>
      </c>
    </row>
    <row r="40" spans="1:5" ht="30" x14ac:dyDescent="0.25">
      <c r="A40" s="21">
        <v>29</v>
      </c>
      <c r="B40" s="10" t="s">
        <v>34</v>
      </c>
    </row>
    <row r="41" spans="1:5" x14ac:dyDescent="0.25">
      <c r="A41" s="21">
        <v>30</v>
      </c>
      <c r="B41" s="10" t="s">
        <v>35</v>
      </c>
    </row>
    <row r="42" spans="1:5" ht="51.75" x14ac:dyDescent="0.25">
      <c r="A42" s="7"/>
      <c r="B42" s="8" t="s">
        <v>36</v>
      </c>
      <c r="C42" s="24" t="s">
        <v>147</v>
      </c>
      <c r="D42" s="24" t="s">
        <v>148</v>
      </c>
      <c r="E42" s="25" t="s">
        <v>151</v>
      </c>
    </row>
    <row r="43" spans="1:5" x14ac:dyDescent="0.25">
      <c r="B43" s="9" t="s">
        <v>1</v>
      </c>
    </row>
    <row r="44" spans="1:5" ht="45" x14ac:dyDescent="0.25">
      <c r="A44" s="21">
        <v>31</v>
      </c>
      <c r="B44" s="10" t="s">
        <v>161</v>
      </c>
    </row>
    <row r="45" spans="1:5" ht="30" x14ac:dyDescent="0.25">
      <c r="A45" s="21">
        <v>32</v>
      </c>
      <c r="B45" s="10" t="s">
        <v>37</v>
      </c>
    </row>
    <row r="46" spans="1:5" x14ac:dyDescent="0.25">
      <c r="A46" s="21">
        <v>33</v>
      </c>
      <c r="B46" s="10" t="s">
        <v>38</v>
      </c>
    </row>
    <row r="47" spans="1:5" ht="30" x14ac:dyDescent="0.25">
      <c r="A47" s="21">
        <v>34</v>
      </c>
      <c r="B47" s="10" t="s">
        <v>39</v>
      </c>
    </row>
    <row r="48" spans="1:5" ht="34.5" x14ac:dyDescent="0.25">
      <c r="A48" s="7"/>
      <c r="B48" s="8" t="s">
        <v>163</v>
      </c>
      <c r="C48" s="24" t="s">
        <v>147</v>
      </c>
      <c r="D48" s="24" t="s">
        <v>148</v>
      </c>
      <c r="E48" s="25" t="s">
        <v>151</v>
      </c>
    </row>
    <row r="49" spans="1:5" x14ac:dyDescent="0.25">
      <c r="A49" s="21">
        <v>35</v>
      </c>
      <c r="B49" s="9" t="s">
        <v>162</v>
      </c>
    </row>
    <row r="50" spans="1:5" ht="34.5" x14ac:dyDescent="0.25">
      <c r="A50" s="7"/>
      <c r="B50" s="8" t="s">
        <v>40</v>
      </c>
      <c r="C50" s="24" t="s">
        <v>147</v>
      </c>
      <c r="D50" s="24" t="s">
        <v>148</v>
      </c>
      <c r="E50" s="25" t="s">
        <v>151</v>
      </c>
    </row>
    <row r="51" spans="1:5" x14ac:dyDescent="0.25">
      <c r="B51" s="9" t="s">
        <v>41</v>
      </c>
    </row>
    <row r="52" spans="1:5" ht="30" x14ac:dyDescent="0.25">
      <c r="A52" s="21">
        <v>36</v>
      </c>
      <c r="B52" s="10" t="s">
        <v>42</v>
      </c>
    </row>
    <row r="53" spans="1:5" x14ac:dyDescent="0.25">
      <c r="A53" s="21">
        <v>37</v>
      </c>
      <c r="B53" s="10" t="s">
        <v>43</v>
      </c>
    </row>
    <row r="54" spans="1:5" x14ac:dyDescent="0.25">
      <c r="A54" s="21">
        <v>38</v>
      </c>
      <c r="B54" s="10" t="s">
        <v>44</v>
      </c>
    </row>
    <row r="55" spans="1:5" x14ac:dyDescent="0.25">
      <c r="A55" s="21">
        <v>39</v>
      </c>
      <c r="B55" s="10" t="s">
        <v>45</v>
      </c>
    </row>
    <row r="56" spans="1:5" x14ac:dyDescent="0.25">
      <c r="A56" s="21">
        <v>40</v>
      </c>
      <c r="B56" s="10" t="s">
        <v>46</v>
      </c>
    </row>
    <row r="57" spans="1:5" x14ac:dyDescent="0.25">
      <c r="A57" s="21">
        <v>41</v>
      </c>
      <c r="B57" s="10" t="s">
        <v>47</v>
      </c>
    </row>
    <row r="58" spans="1:5" ht="30" x14ac:dyDescent="0.25">
      <c r="A58" s="21">
        <v>42</v>
      </c>
      <c r="B58" s="10" t="s">
        <v>48</v>
      </c>
    </row>
    <row r="59" spans="1:5" ht="30" x14ac:dyDescent="0.25">
      <c r="A59" s="21">
        <v>43</v>
      </c>
      <c r="B59" s="10" t="s">
        <v>49</v>
      </c>
    </row>
    <row r="60" spans="1:5" ht="51.75" x14ac:dyDescent="0.25">
      <c r="A60" s="7"/>
      <c r="B60" s="8" t="s">
        <v>50</v>
      </c>
      <c r="C60" s="24" t="s">
        <v>147</v>
      </c>
      <c r="D60" s="24" t="s">
        <v>148</v>
      </c>
      <c r="E60" s="25" t="s">
        <v>151</v>
      </c>
    </row>
    <row r="61" spans="1:5" x14ac:dyDescent="0.25">
      <c r="B61" s="9" t="s">
        <v>41</v>
      </c>
    </row>
    <row r="62" spans="1:5" x14ac:dyDescent="0.25">
      <c r="A62" s="21">
        <v>44</v>
      </c>
      <c r="B62" s="10" t="s">
        <v>51</v>
      </c>
    </row>
    <row r="63" spans="1:5" ht="30" x14ac:dyDescent="0.25">
      <c r="A63" s="21">
        <v>45</v>
      </c>
      <c r="B63" s="10" t="s">
        <v>52</v>
      </c>
    </row>
    <row r="64" spans="1:5" ht="30" x14ac:dyDescent="0.25">
      <c r="A64" s="21">
        <v>46</v>
      </c>
      <c r="B64" s="10" t="s">
        <v>53</v>
      </c>
    </row>
    <row r="65" spans="1:5" x14ac:dyDescent="0.25">
      <c r="A65" s="21">
        <v>47</v>
      </c>
      <c r="B65" s="10" t="s">
        <v>54</v>
      </c>
    </row>
    <row r="66" spans="1:5" x14ac:dyDescent="0.25">
      <c r="A66" s="21">
        <v>48</v>
      </c>
      <c r="B66" s="10" t="s">
        <v>55</v>
      </c>
    </row>
    <row r="67" spans="1:5" ht="47.25" x14ac:dyDescent="0.25">
      <c r="B67" s="9" t="s">
        <v>56</v>
      </c>
    </row>
    <row r="68" spans="1:5" ht="51.75" x14ac:dyDescent="0.25">
      <c r="A68" s="7"/>
      <c r="B68" s="8" t="s">
        <v>57</v>
      </c>
      <c r="C68" s="24" t="s">
        <v>147</v>
      </c>
      <c r="D68" s="24" t="s">
        <v>148</v>
      </c>
      <c r="E68" s="25" t="s">
        <v>151</v>
      </c>
    </row>
    <row r="69" spans="1:5" x14ac:dyDescent="0.25">
      <c r="B69" s="9" t="s">
        <v>1</v>
      </c>
    </row>
    <row r="70" spans="1:5" ht="30" x14ac:dyDescent="0.25">
      <c r="A70" s="21">
        <v>49</v>
      </c>
      <c r="B70" s="10" t="s">
        <v>58</v>
      </c>
    </row>
    <row r="71" spans="1:5" x14ac:dyDescent="0.25">
      <c r="A71" s="21">
        <v>50</v>
      </c>
      <c r="B71" s="10" t="s">
        <v>59</v>
      </c>
    </row>
    <row r="72" spans="1:5" ht="30" x14ac:dyDescent="0.25">
      <c r="A72" s="21">
        <v>51</v>
      </c>
      <c r="B72" s="10" t="s">
        <v>60</v>
      </c>
    </row>
    <row r="73" spans="1:5" ht="60" x14ac:dyDescent="0.25">
      <c r="A73" s="21">
        <v>52</v>
      </c>
      <c r="B73" s="10" t="s">
        <v>61</v>
      </c>
    </row>
    <row r="74" spans="1:5" ht="34.5" x14ac:dyDescent="0.25">
      <c r="A74" s="7"/>
      <c r="B74" s="8" t="s">
        <v>62</v>
      </c>
      <c r="C74" s="24" t="s">
        <v>147</v>
      </c>
      <c r="D74" s="24" t="s">
        <v>148</v>
      </c>
      <c r="E74" s="25" t="s">
        <v>151</v>
      </c>
    </row>
    <row r="75" spans="1:5" x14ac:dyDescent="0.25">
      <c r="B75" s="9" t="s">
        <v>1</v>
      </c>
    </row>
    <row r="76" spans="1:5" ht="30" x14ac:dyDescent="0.25">
      <c r="A76" s="21">
        <v>53</v>
      </c>
      <c r="B76" s="10" t="s">
        <v>63</v>
      </c>
    </row>
    <row r="77" spans="1:5" ht="30" x14ac:dyDescent="0.25">
      <c r="A77" s="21">
        <v>54</v>
      </c>
      <c r="B77" s="10" t="s">
        <v>164</v>
      </c>
    </row>
    <row r="78" spans="1:5" ht="30" x14ac:dyDescent="0.25">
      <c r="A78" s="21">
        <v>55</v>
      </c>
      <c r="B78" s="10" t="s">
        <v>64</v>
      </c>
    </row>
    <row r="79" spans="1:5" ht="45" x14ac:dyDescent="0.25">
      <c r="A79" s="21">
        <v>56</v>
      </c>
      <c r="B79" s="10" t="s">
        <v>65</v>
      </c>
    </row>
    <row r="80" spans="1:5" ht="32.25" customHeight="1" x14ac:dyDescent="0.25">
      <c r="A80" s="21">
        <v>57</v>
      </c>
      <c r="B80" s="10" t="s">
        <v>66</v>
      </c>
    </row>
    <row r="81" spans="1:5" ht="30" x14ac:dyDescent="0.25">
      <c r="A81" s="21">
        <v>58</v>
      </c>
      <c r="B81" s="10" t="s">
        <v>67</v>
      </c>
    </row>
    <row r="82" spans="1:5" ht="51.75" x14ac:dyDescent="0.25">
      <c r="A82" s="7"/>
      <c r="B82" s="8" t="s">
        <v>68</v>
      </c>
      <c r="C82" s="24" t="s">
        <v>147</v>
      </c>
      <c r="D82" s="24" t="s">
        <v>148</v>
      </c>
      <c r="E82" s="25" t="s">
        <v>151</v>
      </c>
    </row>
    <row r="83" spans="1:5" x14ac:dyDescent="0.25">
      <c r="B83" s="9" t="s">
        <v>1</v>
      </c>
    </row>
    <row r="84" spans="1:5" ht="45" x14ac:dyDescent="0.25">
      <c r="A84" s="21">
        <v>59</v>
      </c>
      <c r="B84" s="10" t="s">
        <v>69</v>
      </c>
    </row>
    <row r="85" spans="1:5" ht="30" x14ac:dyDescent="0.25">
      <c r="A85" s="21">
        <v>60</v>
      </c>
      <c r="B85" s="10" t="s">
        <v>165</v>
      </c>
    </row>
    <row r="86" spans="1:5" x14ac:dyDescent="0.25">
      <c r="A86" s="21">
        <v>61</v>
      </c>
      <c r="B86" s="10" t="s">
        <v>70</v>
      </c>
    </row>
    <row r="87" spans="1:5" ht="45" x14ac:dyDescent="0.25">
      <c r="A87" s="21">
        <v>62</v>
      </c>
      <c r="B87" s="10" t="s">
        <v>71</v>
      </c>
    </row>
    <row r="88" spans="1:5" ht="30" x14ac:dyDescent="0.25">
      <c r="A88" s="21">
        <v>63</v>
      </c>
      <c r="B88" s="10" t="s">
        <v>72</v>
      </c>
    </row>
    <row r="89" spans="1:5" x14ac:dyDescent="0.25">
      <c r="A89" s="21">
        <v>64</v>
      </c>
      <c r="B89" s="10" t="s">
        <v>73</v>
      </c>
    </row>
    <row r="90" spans="1:5" ht="30" x14ac:dyDescent="0.25">
      <c r="A90" s="21">
        <v>65</v>
      </c>
      <c r="B90" s="10" t="s">
        <v>74</v>
      </c>
    </row>
    <row r="91" spans="1:5" ht="45" x14ac:dyDescent="0.25">
      <c r="A91" s="21">
        <v>66</v>
      </c>
      <c r="B91" s="10" t="s">
        <v>75</v>
      </c>
    </row>
    <row r="92" spans="1:5" ht="34.5" x14ac:dyDescent="0.25">
      <c r="A92" s="7"/>
      <c r="B92" s="8" t="s">
        <v>76</v>
      </c>
      <c r="C92" s="24" t="s">
        <v>147</v>
      </c>
      <c r="D92" s="24" t="s">
        <v>148</v>
      </c>
      <c r="E92" s="25" t="s">
        <v>151</v>
      </c>
    </row>
    <row r="93" spans="1:5" x14ac:dyDescent="0.25">
      <c r="B93" s="9" t="s">
        <v>1</v>
      </c>
    </row>
    <row r="94" spans="1:5" ht="30" x14ac:dyDescent="0.25">
      <c r="A94" s="21">
        <v>67</v>
      </c>
      <c r="B94" s="10" t="s">
        <v>77</v>
      </c>
    </row>
    <row r="95" spans="1:5" ht="30" x14ac:dyDescent="0.25">
      <c r="A95" s="21">
        <v>68</v>
      </c>
      <c r="B95" s="10" t="s">
        <v>78</v>
      </c>
    </row>
    <row r="96" spans="1:5" ht="30" x14ac:dyDescent="0.25">
      <c r="A96" s="21">
        <v>69</v>
      </c>
      <c r="B96" s="10" t="s">
        <v>79</v>
      </c>
    </row>
    <row r="97" spans="1:5" ht="30" x14ac:dyDescent="0.25">
      <c r="A97" s="21">
        <v>70</v>
      </c>
      <c r="B97" s="10" t="s">
        <v>166</v>
      </c>
    </row>
    <row r="98" spans="1:5" x14ac:dyDescent="0.25">
      <c r="A98" s="21">
        <v>71</v>
      </c>
      <c r="B98" s="10" t="s">
        <v>80</v>
      </c>
    </row>
    <row r="99" spans="1:5" ht="34.5" x14ac:dyDescent="0.25">
      <c r="A99" s="21" t="s">
        <v>173</v>
      </c>
      <c r="B99" s="8" t="s">
        <v>81</v>
      </c>
      <c r="C99" s="24" t="s">
        <v>147</v>
      </c>
      <c r="D99" s="24" t="s">
        <v>148</v>
      </c>
      <c r="E99" s="25" t="s">
        <v>151</v>
      </c>
    </row>
    <row r="100" spans="1:5" x14ac:dyDescent="0.25">
      <c r="B100" s="9" t="s">
        <v>1</v>
      </c>
    </row>
    <row r="101" spans="1:5" ht="60" x14ac:dyDescent="0.25">
      <c r="A101" s="21">
        <v>72</v>
      </c>
      <c r="B101" s="10" t="s">
        <v>82</v>
      </c>
    </row>
    <row r="102" spans="1:5" ht="30" x14ac:dyDescent="0.25">
      <c r="A102" s="21">
        <v>73</v>
      </c>
      <c r="B102" s="10" t="s">
        <v>83</v>
      </c>
    </row>
    <row r="103" spans="1:5" ht="45" x14ac:dyDescent="0.25">
      <c r="A103" s="21">
        <v>74</v>
      </c>
      <c r="B103" s="10" t="s">
        <v>178</v>
      </c>
    </row>
    <row r="104" spans="1:5" ht="45" x14ac:dyDescent="0.25">
      <c r="A104" s="21">
        <v>75</v>
      </c>
      <c r="B104" s="10" t="s">
        <v>84</v>
      </c>
    </row>
    <row r="105" spans="1:5" ht="51.75" x14ac:dyDescent="0.25">
      <c r="A105" s="21" t="s">
        <v>173</v>
      </c>
      <c r="B105" s="8" t="s">
        <v>85</v>
      </c>
      <c r="C105" s="24" t="s">
        <v>147</v>
      </c>
      <c r="D105" s="24" t="s">
        <v>148</v>
      </c>
      <c r="E105" s="25" t="s">
        <v>151</v>
      </c>
    </row>
    <row r="106" spans="1:5" x14ac:dyDescent="0.25">
      <c r="B106" s="9" t="s">
        <v>1</v>
      </c>
    </row>
    <row r="107" spans="1:5" ht="30" x14ac:dyDescent="0.25">
      <c r="A107" s="21">
        <v>76</v>
      </c>
      <c r="B107" s="10" t="s">
        <v>86</v>
      </c>
    </row>
    <row r="108" spans="1:5" ht="45" x14ac:dyDescent="0.25">
      <c r="A108" s="21">
        <v>77</v>
      </c>
      <c r="B108" s="10" t="s">
        <v>87</v>
      </c>
    </row>
    <row r="109" spans="1:5" ht="30" x14ac:dyDescent="0.25">
      <c r="A109" s="21">
        <v>78</v>
      </c>
      <c r="B109" s="10" t="s">
        <v>88</v>
      </c>
    </row>
    <row r="110" spans="1:5" ht="30" x14ac:dyDescent="0.25">
      <c r="A110" s="21">
        <v>79</v>
      </c>
      <c r="B110" s="10" t="s">
        <v>179</v>
      </c>
    </row>
    <row r="111" spans="1:5" x14ac:dyDescent="0.25">
      <c r="A111" s="21">
        <v>17</v>
      </c>
      <c r="B111" s="8" t="s">
        <v>89</v>
      </c>
      <c r="C111" s="24" t="s">
        <v>147</v>
      </c>
      <c r="D111" s="24" t="s">
        <v>148</v>
      </c>
      <c r="E111" s="25" t="s">
        <v>151</v>
      </c>
    </row>
    <row r="112" spans="1:5" x14ac:dyDescent="0.25">
      <c r="B112" s="9" t="s">
        <v>90</v>
      </c>
    </row>
    <row r="113" spans="1:5" ht="30" x14ac:dyDescent="0.25">
      <c r="A113" s="21">
        <v>80</v>
      </c>
      <c r="B113" s="10" t="s">
        <v>91</v>
      </c>
    </row>
    <row r="114" spans="1:5" x14ac:dyDescent="0.25">
      <c r="A114" s="21">
        <v>81</v>
      </c>
      <c r="B114" s="10" t="s">
        <v>92</v>
      </c>
    </row>
    <row r="115" spans="1:5" x14ac:dyDescent="0.25">
      <c r="A115" s="21">
        <v>82</v>
      </c>
      <c r="B115" s="10" t="s">
        <v>93</v>
      </c>
    </row>
    <row r="116" spans="1:5" ht="30" x14ac:dyDescent="0.25">
      <c r="A116" s="21">
        <v>83</v>
      </c>
      <c r="B116" s="10" t="s">
        <v>94</v>
      </c>
    </row>
    <row r="117" spans="1:5" ht="51.75" x14ac:dyDescent="0.25">
      <c r="A117" s="21" t="s">
        <v>173</v>
      </c>
      <c r="B117" s="8" t="s">
        <v>95</v>
      </c>
      <c r="C117" s="24" t="s">
        <v>147</v>
      </c>
      <c r="D117" s="24" t="s">
        <v>148</v>
      </c>
      <c r="E117" s="25" t="s">
        <v>151</v>
      </c>
    </row>
    <row r="118" spans="1:5" x14ac:dyDescent="0.25">
      <c r="B118" s="9" t="s">
        <v>1</v>
      </c>
    </row>
    <row r="119" spans="1:5" x14ac:dyDescent="0.25">
      <c r="A119" s="21">
        <v>84</v>
      </c>
      <c r="B119" s="10" t="s">
        <v>96</v>
      </c>
    </row>
    <row r="120" spans="1:5" ht="30" x14ac:dyDescent="0.25">
      <c r="A120" s="21">
        <v>85</v>
      </c>
      <c r="B120" s="10" t="s">
        <v>97</v>
      </c>
    </row>
    <row r="121" spans="1:5" ht="45" x14ac:dyDescent="0.25">
      <c r="A121" s="21">
        <v>86</v>
      </c>
      <c r="B121" s="10" t="s">
        <v>98</v>
      </c>
    </row>
    <row r="122" spans="1:5" x14ac:dyDescent="0.25">
      <c r="A122" s="21">
        <v>87</v>
      </c>
      <c r="B122" s="10" t="s">
        <v>99</v>
      </c>
    </row>
    <row r="123" spans="1:5" ht="34.5" x14ac:dyDescent="0.25">
      <c r="A123" s="21">
        <v>19</v>
      </c>
      <c r="B123" s="8" t="s">
        <v>100</v>
      </c>
      <c r="C123" s="24" t="s">
        <v>147</v>
      </c>
      <c r="D123" s="24" t="s">
        <v>148</v>
      </c>
      <c r="E123" s="25" t="s">
        <v>151</v>
      </c>
    </row>
    <row r="124" spans="1:5" x14ac:dyDescent="0.25">
      <c r="B124" s="9" t="s">
        <v>1</v>
      </c>
    </row>
    <row r="125" spans="1:5" x14ac:dyDescent="0.25">
      <c r="A125" s="21">
        <v>88</v>
      </c>
      <c r="B125" s="10" t="s">
        <v>101</v>
      </c>
    </row>
    <row r="126" spans="1:5" ht="30" x14ac:dyDescent="0.25">
      <c r="A126" s="21">
        <v>89</v>
      </c>
      <c r="B126" s="10" t="s">
        <v>102</v>
      </c>
    </row>
    <row r="127" spans="1:5" ht="30" x14ac:dyDescent="0.25">
      <c r="A127" s="21">
        <v>90</v>
      </c>
      <c r="B127" s="10" t="s">
        <v>103</v>
      </c>
    </row>
    <row r="128" spans="1:5" ht="34.5" x14ac:dyDescent="0.25">
      <c r="A128" s="21" t="s">
        <v>173</v>
      </c>
      <c r="B128" s="8" t="s">
        <v>167</v>
      </c>
      <c r="C128" s="24" t="s">
        <v>147</v>
      </c>
      <c r="D128" s="24" t="s">
        <v>148</v>
      </c>
      <c r="E128" s="25" t="s">
        <v>151</v>
      </c>
    </row>
    <row r="129" spans="1:5" x14ac:dyDescent="0.25">
      <c r="B129" s="9" t="s">
        <v>10</v>
      </c>
    </row>
    <row r="130" spans="1:5" ht="30" x14ac:dyDescent="0.25">
      <c r="A130" s="21">
        <v>91</v>
      </c>
      <c r="B130" s="10" t="s">
        <v>168</v>
      </c>
    </row>
    <row r="131" spans="1:5" ht="60" x14ac:dyDescent="0.25">
      <c r="A131" s="21">
        <v>92</v>
      </c>
      <c r="B131" s="10" t="s">
        <v>180</v>
      </c>
    </row>
    <row r="132" spans="1:5" ht="45" x14ac:dyDescent="0.25">
      <c r="A132" s="21">
        <v>93</v>
      </c>
      <c r="B132" s="10" t="s">
        <v>171</v>
      </c>
    </row>
    <row r="133" spans="1:5" ht="45" x14ac:dyDescent="0.25">
      <c r="A133" s="21">
        <v>94</v>
      </c>
      <c r="B133" s="10" t="s">
        <v>169</v>
      </c>
    </row>
    <row r="134" spans="1:5" ht="69" x14ac:dyDescent="0.25">
      <c r="A134" s="21" t="s">
        <v>173</v>
      </c>
      <c r="B134" s="8" t="s">
        <v>104</v>
      </c>
      <c r="C134" s="24" t="s">
        <v>147</v>
      </c>
      <c r="D134" s="24" t="s">
        <v>148</v>
      </c>
      <c r="E134" s="25" t="s">
        <v>151</v>
      </c>
    </row>
    <row r="135" spans="1:5" x14ac:dyDescent="0.25">
      <c r="B135" s="9" t="s">
        <v>1</v>
      </c>
    </row>
    <row r="136" spans="1:5" ht="45" x14ac:dyDescent="0.25">
      <c r="A136" s="21">
        <v>95</v>
      </c>
      <c r="B136" s="10" t="s">
        <v>105</v>
      </c>
    </row>
    <row r="137" spans="1:5" ht="45" x14ac:dyDescent="0.25">
      <c r="A137" s="21">
        <v>96</v>
      </c>
      <c r="B137" s="10" t="s">
        <v>106</v>
      </c>
    </row>
    <row r="138" spans="1:5" ht="30" x14ac:dyDescent="0.25">
      <c r="A138" s="21">
        <v>97</v>
      </c>
      <c r="B138" s="10" t="s">
        <v>107</v>
      </c>
    </row>
    <row r="139" spans="1:5" ht="51.75" x14ac:dyDescent="0.25">
      <c r="A139" s="21" t="s">
        <v>173</v>
      </c>
      <c r="B139" s="8" t="s">
        <v>108</v>
      </c>
      <c r="C139" s="24" t="s">
        <v>147</v>
      </c>
      <c r="D139" s="24" t="s">
        <v>148</v>
      </c>
      <c r="E139" s="25" t="s">
        <v>151</v>
      </c>
    </row>
    <row r="140" spans="1:5" x14ac:dyDescent="0.25">
      <c r="B140" s="9" t="s">
        <v>1</v>
      </c>
    </row>
    <row r="141" spans="1:5" ht="45" x14ac:dyDescent="0.25">
      <c r="A141" s="21">
        <v>98</v>
      </c>
      <c r="B141" s="10" t="s">
        <v>109</v>
      </c>
    </row>
    <row r="142" spans="1:5" ht="45" x14ac:dyDescent="0.25">
      <c r="A142" s="21">
        <v>99</v>
      </c>
      <c r="B142" s="10" t="s">
        <v>110</v>
      </c>
    </row>
    <row r="143" spans="1:5" ht="45" x14ac:dyDescent="0.25">
      <c r="A143" s="21">
        <v>100</v>
      </c>
      <c r="B143" s="10" t="s">
        <v>181</v>
      </c>
    </row>
    <row r="144" spans="1:5" ht="30" x14ac:dyDescent="0.25">
      <c r="A144" s="21">
        <v>101</v>
      </c>
      <c r="B144" s="10" t="s">
        <v>182</v>
      </c>
    </row>
    <row r="145" spans="1:5" ht="30" x14ac:dyDescent="0.25">
      <c r="A145" s="21">
        <v>102</v>
      </c>
      <c r="B145" s="10" t="s">
        <v>111</v>
      </c>
    </row>
    <row r="146" spans="1:5" x14ac:dyDescent="0.25">
      <c r="A146" s="21" t="s">
        <v>173</v>
      </c>
      <c r="B146" s="8" t="s">
        <v>176</v>
      </c>
      <c r="C146" s="24" t="s">
        <v>147</v>
      </c>
      <c r="D146" s="24" t="s">
        <v>148</v>
      </c>
      <c r="E146" s="25" t="s">
        <v>151</v>
      </c>
    </row>
    <row r="147" spans="1:5" x14ac:dyDescent="0.25">
      <c r="B147" s="9" t="s">
        <v>1</v>
      </c>
    </row>
    <row r="148" spans="1:5" ht="30" x14ac:dyDescent="0.25">
      <c r="A148" s="21">
        <v>103</v>
      </c>
      <c r="B148" s="10" t="s">
        <v>112</v>
      </c>
    </row>
    <row r="149" spans="1:5" ht="30" x14ac:dyDescent="0.25">
      <c r="A149" s="21">
        <v>104</v>
      </c>
      <c r="B149" s="10" t="s">
        <v>113</v>
      </c>
    </row>
    <row r="150" spans="1:5" ht="45" x14ac:dyDescent="0.25">
      <c r="A150" s="21">
        <v>105</v>
      </c>
      <c r="B150" s="10" t="s">
        <v>114</v>
      </c>
    </row>
    <row r="151" spans="1:5" x14ac:dyDescent="0.25">
      <c r="A151" s="21">
        <v>106</v>
      </c>
      <c r="B151" s="10" t="s">
        <v>172</v>
      </c>
    </row>
    <row r="152" spans="1:5" x14ac:dyDescent="0.25">
      <c r="A152" s="21">
        <v>107</v>
      </c>
      <c r="B152" s="10" t="s">
        <v>177</v>
      </c>
    </row>
    <row r="153" spans="1:5" ht="69" x14ac:dyDescent="0.25">
      <c r="A153" s="21" t="s">
        <v>173</v>
      </c>
      <c r="B153" s="8" t="s">
        <v>115</v>
      </c>
      <c r="C153" s="24" t="s">
        <v>147</v>
      </c>
      <c r="D153" s="24" t="s">
        <v>148</v>
      </c>
      <c r="E153" s="25" t="s">
        <v>151</v>
      </c>
    </row>
    <row r="154" spans="1:5" x14ac:dyDescent="0.25">
      <c r="B154" s="9" t="s">
        <v>1</v>
      </c>
    </row>
    <row r="155" spans="1:5" ht="30" x14ac:dyDescent="0.25">
      <c r="A155" s="21">
        <v>108</v>
      </c>
      <c r="B155" s="10" t="s">
        <v>116</v>
      </c>
    </row>
    <row r="156" spans="1:5" ht="45" x14ac:dyDescent="0.25">
      <c r="A156" s="21">
        <v>109</v>
      </c>
      <c r="B156" s="10" t="s">
        <v>117</v>
      </c>
    </row>
    <row r="157" spans="1:5" ht="30" x14ac:dyDescent="0.25">
      <c r="A157" s="21">
        <v>110</v>
      </c>
      <c r="B157" s="10" t="s">
        <v>118</v>
      </c>
    </row>
    <row r="158" spans="1:5" ht="30" x14ac:dyDescent="0.25">
      <c r="A158" s="21">
        <v>111</v>
      </c>
      <c r="B158" s="10" t="s">
        <v>119</v>
      </c>
    </row>
    <row r="159" spans="1:5" ht="45" x14ac:dyDescent="0.25">
      <c r="A159" s="21">
        <v>112</v>
      </c>
      <c r="B159" s="10" t="s">
        <v>120</v>
      </c>
    </row>
    <row r="160" spans="1:5" ht="34.5" x14ac:dyDescent="0.25">
      <c r="A160" s="21" t="s">
        <v>173</v>
      </c>
      <c r="B160" s="8" t="s">
        <v>121</v>
      </c>
      <c r="C160" s="24" t="s">
        <v>147</v>
      </c>
      <c r="D160" s="24" t="s">
        <v>148</v>
      </c>
      <c r="E160" s="25" t="s">
        <v>151</v>
      </c>
    </row>
    <row r="161" spans="1:5" x14ac:dyDescent="0.25">
      <c r="B161" s="9" t="s">
        <v>1</v>
      </c>
    </row>
    <row r="162" spans="1:5" x14ac:dyDescent="0.25">
      <c r="A162" s="21">
        <v>113</v>
      </c>
      <c r="B162" s="10" t="s">
        <v>122</v>
      </c>
    </row>
    <row r="163" spans="1:5" ht="60" x14ac:dyDescent="0.25">
      <c r="A163" s="21">
        <v>114</v>
      </c>
      <c r="B163" s="10" t="s">
        <v>123</v>
      </c>
    </row>
    <row r="164" spans="1:5" ht="45" x14ac:dyDescent="0.25">
      <c r="A164" s="21">
        <v>115</v>
      </c>
      <c r="B164" s="10" t="s">
        <v>124</v>
      </c>
    </row>
    <row r="165" spans="1:5" ht="30" x14ac:dyDescent="0.25">
      <c r="A165" s="21">
        <v>116</v>
      </c>
      <c r="B165" s="10" t="s">
        <v>125</v>
      </c>
    </row>
    <row r="166" spans="1:5" ht="30" x14ac:dyDescent="0.25">
      <c r="A166" s="21">
        <v>117</v>
      </c>
      <c r="B166" s="10" t="s">
        <v>126</v>
      </c>
    </row>
    <row r="167" spans="1:5" ht="51.75" x14ac:dyDescent="0.25">
      <c r="A167" s="21" t="s">
        <v>173</v>
      </c>
      <c r="B167" s="8" t="s">
        <v>174</v>
      </c>
      <c r="C167" s="24" t="s">
        <v>147</v>
      </c>
      <c r="D167" s="24" t="s">
        <v>148</v>
      </c>
      <c r="E167" s="25" t="s">
        <v>151</v>
      </c>
    </row>
    <row r="168" spans="1:5" x14ac:dyDescent="0.25">
      <c r="B168" s="9" t="s">
        <v>1</v>
      </c>
    </row>
    <row r="169" spans="1:5" ht="30" x14ac:dyDescent="0.25">
      <c r="A169" s="21">
        <v>118</v>
      </c>
      <c r="B169" s="10" t="s">
        <v>175</v>
      </c>
    </row>
    <row r="170" spans="1:5" ht="45" x14ac:dyDescent="0.25">
      <c r="A170" s="21">
        <v>119</v>
      </c>
      <c r="B170" s="10" t="s">
        <v>127</v>
      </c>
    </row>
    <row r="171" spans="1:5" ht="30" x14ac:dyDescent="0.25">
      <c r="A171" s="21">
        <v>120</v>
      </c>
      <c r="B171" s="10" t="s">
        <v>128</v>
      </c>
    </row>
    <row r="172" spans="1:5" ht="34.5" x14ac:dyDescent="0.25">
      <c r="A172" s="21" t="s">
        <v>173</v>
      </c>
      <c r="B172" s="8" t="s">
        <v>129</v>
      </c>
      <c r="C172" s="24" t="s">
        <v>147</v>
      </c>
      <c r="D172" s="24" t="s">
        <v>148</v>
      </c>
      <c r="E172" s="25" t="s">
        <v>151</v>
      </c>
    </row>
    <row r="173" spans="1:5" x14ac:dyDescent="0.25">
      <c r="B173" s="9" t="s">
        <v>1</v>
      </c>
    </row>
    <row r="174" spans="1:5" x14ac:dyDescent="0.25">
      <c r="A174" s="21">
        <v>121</v>
      </c>
      <c r="B174" s="10" t="s">
        <v>130</v>
      </c>
    </row>
    <row r="175" spans="1:5" ht="45" x14ac:dyDescent="0.25">
      <c r="A175" s="21">
        <v>122</v>
      </c>
      <c r="B175" s="10" t="s">
        <v>131</v>
      </c>
    </row>
    <row r="176" spans="1:5" ht="45" x14ac:dyDescent="0.25">
      <c r="A176" s="21">
        <v>123</v>
      </c>
      <c r="B176" s="10" t="s">
        <v>170</v>
      </c>
    </row>
    <row r="177" spans="1:6" ht="30" x14ac:dyDescent="0.25">
      <c r="A177" s="21">
        <v>124</v>
      </c>
      <c r="B177" s="10" t="s">
        <v>132</v>
      </c>
    </row>
    <row r="178" spans="1:6" s="24" customFormat="1" ht="21" customHeight="1" x14ac:dyDescent="0.25">
      <c r="A178" s="21"/>
      <c r="B178" s="24" t="s">
        <v>192</v>
      </c>
      <c r="C178" s="39" t="s">
        <v>187</v>
      </c>
      <c r="D178" s="39" t="s">
        <v>188</v>
      </c>
      <c r="E178" s="1" t="s">
        <v>193</v>
      </c>
      <c r="F178" s="41" t="s">
        <v>189</v>
      </c>
    </row>
    <row r="179" spans="1:6" x14ac:dyDescent="0.25">
      <c r="B179" s="26" t="s">
        <v>141</v>
      </c>
      <c r="C179" s="42">
        <f>COUNTIF(C4:C177,"High, critical we get this right")</f>
        <v>0</v>
      </c>
      <c r="D179" s="42">
        <f>COUNTIF(D4:D177,"High assurance")</f>
        <v>0</v>
      </c>
      <c r="E179" s="27" t="s">
        <v>133</v>
      </c>
      <c r="F179" s="42">
        <f>SUM(D179*4)</f>
        <v>0</v>
      </c>
    </row>
    <row r="180" spans="1:6" x14ac:dyDescent="0.25">
      <c r="B180" s="28" t="s">
        <v>142</v>
      </c>
      <c r="C180" s="42">
        <f>COUNTIF(C4:C177,"Medium to high important we get this right")</f>
        <v>0</v>
      </c>
      <c r="D180" s="42">
        <f>COUNTIF(D4:D177,"Reasonable assurance")</f>
        <v>0</v>
      </c>
      <c r="E180" s="29" t="s">
        <v>134</v>
      </c>
      <c r="F180" s="42">
        <f>SUM(D180*3)</f>
        <v>0</v>
      </c>
    </row>
    <row r="181" spans="1:6" x14ac:dyDescent="0.25">
      <c r="B181" s="19" t="s">
        <v>143</v>
      </c>
      <c r="C181" s="42">
        <f>COUNTIF(C4:C177,"Medium to low, first choice of optional items")</f>
        <v>0</v>
      </c>
      <c r="D181" s="42">
        <f>COUNTIF(D4:D177,"Limited assurance")</f>
        <v>0</v>
      </c>
      <c r="E181" s="30" t="s">
        <v>135</v>
      </c>
      <c r="F181" s="42">
        <f>SUM(D181*2)</f>
        <v>0</v>
      </c>
    </row>
    <row r="182" spans="1:6" x14ac:dyDescent="0.25">
      <c r="B182" s="20" t="s">
        <v>144</v>
      </c>
      <c r="C182" s="42">
        <f>COUNTIF(C4:C177,"Low, nice to have, optional item")</f>
        <v>0</v>
      </c>
      <c r="D182" s="42">
        <f>COUNTIF(D4:D177,"Very limited assurance")</f>
        <v>0</v>
      </c>
      <c r="E182" s="31" t="s">
        <v>136</v>
      </c>
      <c r="F182" s="42">
        <f>SUM(D182*1)</f>
        <v>0</v>
      </c>
    </row>
    <row r="183" spans="1:6" x14ac:dyDescent="0.25">
      <c r="B183" s="33" t="s">
        <v>137</v>
      </c>
      <c r="C183" s="42">
        <f>COUNTIF(C4:C177,"Not applicable")</f>
        <v>0</v>
      </c>
      <c r="D183" s="42">
        <f>COUNTIF(D4:D177,"Not applicable")</f>
        <v>0</v>
      </c>
      <c r="E183" s="32" t="s">
        <v>137</v>
      </c>
      <c r="F183" s="42"/>
    </row>
    <row r="184" spans="1:6" x14ac:dyDescent="0.25">
      <c r="B184" s="11" t="s">
        <v>145</v>
      </c>
      <c r="C184" s="45" t="s">
        <v>173</v>
      </c>
      <c r="D184" s="43">
        <f>SUM(D179:D182)</f>
        <v>0</v>
      </c>
      <c r="E184" s="6" t="s">
        <v>146</v>
      </c>
      <c r="F184" s="44">
        <f>SUM(F179:F182)</f>
        <v>0</v>
      </c>
    </row>
    <row r="185" spans="1:6" x14ac:dyDescent="0.25">
      <c r="B185" s="47" t="s">
        <v>191</v>
      </c>
      <c r="C185" s="45" t="s">
        <v>173</v>
      </c>
      <c r="D185" s="43">
        <f>SUM(D184*4)</f>
        <v>0</v>
      </c>
      <c r="E185" s="40" t="s">
        <v>190</v>
      </c>
      <c r="F185" s="46" t="e">
        <f>SUM(F184/D185)</f>
        <v>#DIV/0!</v>
      </c>
    </row>
  </sheetData>
  <sheetProtection selectLockedCells="1"/>
  <conditionalFormatting sqref="B181:B182">
    <cfRule type="containsText" dxfId="57" priority="49" operator="containsText" text="Limited assurance">
      <formula>NOT(ISERROR(SEARCH("Limited assurance",B181)))</formula>
    </cfRule>
  </conditionalFormatting>
  <conditionalFormatting sqref="B182">
    <cfRule type="containsText" dxfId="56" priority="48" operator="containsText" text="High assurance">
      <formula>NOT(ISERROR(SEARCH("High assurance",B182)))</formula>
    </cfRule>
  </conditionalFormatting>
  <conditionalFormatting sqref="B182">
    <cfRule type="containsText" dxfId="55" priority="47" operator="containsText" text="Reasonable assurance">
      <formula>NOT(ISERROR(SEARCH("Reasonable assurance",B182)))</formula>
    </cfRule>
  </conditionalFormatting>
  <conditionalFormatting sqref="B182">
    <cfRule type="containsText" dxfId="54" priority="46" operator="containsText" text="Very limited assurance">
      <formula>NOT(ISERROR(SEARCH("Very limited assurance",B182)))</formula>
    </cfRule>
  </conditionalFormatting>
  <conditionalFormatting sqref="B182">
    <cfRule type="containsText" dxfId="53" priority="45" operator="containsText" text="Very limited assurance">
      <formula>NOT(ISERROR(SEARCH("Very limited assurance",B182)))</formula>
    </cfRule>
  </conditionalFormatting>
  <conditionalFormatting sqref="B181">
    <cfRule type="containsText" dxfId="52" priority="41" operator="containsText" text="Very limited assurance">
      <formula>NOT(ISERROR(SEARCH("Very limited assurance",B181)))</formula>
    </cfRule>
    <cfRule type="containsText" dxfId="51" priority="42" operator="containsText" text="Limited assurance">
      <formula>NOT(ISERROR(SEARCH("Limited assurance",B181)))</formula>
    </cfRule>
    <cfRule type="containsText" dxfId="50" priority="43" operator="containsText" text="Reasonable assurance">
      <formula>NOT(ISERROR(SEARCH("Reasonable assurance",B181)))</formula>
    </cfRule>
    <cfRule type="containsText" dxfId="49" priority="44" operator="containsText" text="High assurance">
      <formula>NOT(ISERROR(SEARCH("High assurance",B181)))</formula>
    </cfRule>
  </conditionalFormatting>
  <conditionalFormatting sqref="B179">
    <cfRule type="containsText" dxfId="48" priority="18" operator="containsText" text="Very limited assurance">
      <formula>NOT(ISERROR(SEARCH("Very limited assurance",B179)))</formula>
    </cfRule>
  </conditionalFormatting>
  <conditionalFormatting sqref="B179">
    <cfRule type="containsText" dxfId="47" priority="22" operator="containsText" text="Limited assurance">
      <formula>NOT(ISERROR(SEARCH("Limited assurance",B179)))</formula>
    </cfRule>
  </conditionalFormatting>
  <conditionalFormatting sqref="B179">
    <cfRule type="containsText" dxfId="46" priority="21" operator="containsText" text="High assurance">
      <formula>NOT(ISERROR(SEARCH("High assurance",B179)))</formula>
    </cfRule>
  </conditionalFormatting>
  <conditionalFormatting sqref="B179">
    <cfRule type="containsText" dxfId="45" priority="20" operator="containsText" text="Reasonable assurance">
      <formula>NOT(ISERROR(SEARCH("Reasonable assurance",B179)))</formula>
    </cfRule>
  </conditionalFormatting>
  <conditionalFormatting sqref="B179">
    <cfRule type="containsText" dxfId="44" priority="19" operator="containsText" text="Very limited assurance">
      <formula>NOT(ISERROR(SEARCH("Very limited assurance",B179)))</formula>
    </cfRule>
  </conditionalFormatting>
  <conditionalFormatting sqref="B180">
    <cfRule type="containsText" dxfId="43" priority="17" operator="containsText" text="Limited assurance">
      <formula>NOT(ISERROR(SEARCH("Limited assurance",B180)))</formula>
    </cfRule>
  </conditionalFormatting>
  <conditionalFormatting sqref="C4:C177">
    <cfRule type="containsText" dxfId="42" priority="14" operator="containsText" text="Not applicable">
      <formula>NOT(ISERROR(SEARCH("Not applicable",C4)))</formula>
    </cfRule>
    <cfRule type="containsText" dxfId="41" priority="33" operator="containsText" text="Low, nice to have, optional item">
      <formula>NOT(ISERROR(SEARCH("Low, nice to have, optional item",C4)))</formula>
    </cfRule>
    <cfRule type="containsText" dxfId="40" priority="34" operator="containsText" text="Medium to low, first choice of optional items">
      <formula>NOT(ISERROR(SEARCH("Medium to low, first choice of optional items",C4)))</formula>
    </cfRule>
    <cfRule type="containsText" dxfId="39" priority="35" operator="containsText" text="Medium to high important we get this right">
      <formula>NOT(ISERROR(SEARCH("Medium to high important we get this right",C4)))</formula>
    </cfRule>
    <cfRule type="containsText" dxfId="38" priority="36" operator="containsText" text="High, critical we get this right">
      <formula>NOT(ISERROR(SEARCH("High, critical we get this right",C4)))</formula>
    </cfRule>
  </conditionalFormatting>
  <conditionalFormatting sqref="D1:D177 D186:D1048576">
    <cfRule type="containsText" dxfId="37" priority="9" operator="containsText" text="Not applicable">
      <formula>NOT(ISERROR(SEARCH("Not applicable",D1)))</formula>
    </cfRule>
    <cfRule type="containsText" dxfId="36" priority="10" operator="containsText" text="Very limited assurance">
      <formula>NOT(ISERROR(SEARCH("Very limited assurance",D1)))</formula>
    </cfRule>
    <cfRule type="containsText" dxfId="35" priority="11" operator="containsText" text="Limited assurance">
      <formula>NOT(ISERROR(SEARCH("Limited assurance",D1)))</formula>
    </cfRule>
    <cfRule type="containsText" dxfId="34" priority="12" operator="containsText" text="Reasonable assurance">
      <formula>NOT(ISERROR(SEARCH("Reasonable assurance",D1)))</formula>
    </cfRule>
    <cfRule type="containsText" dxfId="33" priority="13" operator="containsText" text="High Assurance">
      <formula>NOT(ISERROR(SEARCH("High Assurance",D1)))</formula>
    </cfRule>
  </conditionalFormatting>
  <conditionalFormatting sqref="D179:D183">
    <cfRule type="containsText" dxfId="32" priority="5" operator="containsText" text="Very limited assurance">
      <formula>NOT(ISERROR(SEARCH("Very limited assurance",D179)))</formula>
    </cfRule>
    <cfRule type="containsText" dxfId="31" priority="6" operator="containsText" text="Limited assurance">
      <formula>NOT(ISERROR(SEARCH("Limited assurance",D179)))</formula>
    </cfRule>
    <cfRule type="containsText" dxfId="30" priority="7" operator="containsText" text="Reasonable assurance">
      <formula>NOT(ISERROR(SEARCH("Reasonable assurance",D179)))</formula>
    </cfRule>
    <cfRule type="containsText" dxfId="29" priority="8" operator="containsText" text="High assurance">
      <formula>NOT(ISERROR(SEARCH("High assurance",D179)))</formula>
    </cfRule>
  </conditionalFormatting>
  <conditionalFormatting sqref="C179:C183">
    <cfRule type="containsText" dxfId="28" priority="1" operator="containsText" text="Low, nice to have, optional item">
      <formula>NOT(ISERROR(SEARCH("Low, nice to have, optional item",C179)))</formula>
    </cfRule>
    <cfRule type="containsText" dxfId="27" priority="2" operator="containsText" text="Medium to low, first choice of optional items">
      <formula>NOT(ISERROR(SEARCH("Medium to low, first choice of optional items",C179)))</formula>
    </cfRule>
    <cfRule type="containsText" dxfId="26" priority="3" operator="containsText" text="Medium to high important we get this right">
      <formula>NOT(ISERROR(SEARCH("Medium to high important we get this right",C179)))</formula>
    </cfRule>
    <cfRule type="containsText" dxfId="25" priority="4" operator="containsText" text="High, critical we get this right">
      <formula>NOT(ISERROR(SEARCH("High, critical we get this right",C179)))</formula>
    </cfRule>
  </conditionalFormatting>
  <dataValidations count="2">
    <dataValidation type="list" allowBlank="1" showInputMessage="1" showErrorMessage="1" sqref="C169:C171 C4:C6 C9:C11 C155:C159 C162:C166 C14:C16 C19:C28 C31:C41 C49 C44:C47 C52:C59 C62:C67 C70:C73 C76:C81 C84:C91 C94:C98 C101:C104 C107:C110 C113:C116 C119:C122 C125:C127 C130:C133 C136:C138 C141:C145 C148:C152 C174:C177">
      <formula1>priority</formula1>
    </dataValidation>
    <dataValidation type="list" allowBlank="1" showInputMessage="1" showErrorMessage="1" sqref="D4:D6 D9:D11 D169:D171 D155:D159 D162:D166 D14:D16 D19:D28 D31:D41 D49 D44:D47 D52:D59 D62:D67 D70:D73 D76:D81 D84:D91 D94:D98 D101:D104 D107:D110 D113:D116 D119:D122 D125:D127 D130:D133 D136:D138 D141:D145 D148:D152 D174:D177">
      <formula1>assure</formula1>
    </dataValidation>
  </dataValidations>
  <printOptions gridLines="1"/>
  <pageMargins left="0.70866141732283472" right="0.70866141732283472" top="0.74803149606299213" bottom="0.74803149606299213" header="0.31496062992125984" footer="0.31496062992125984"/>
  <pageSetup paperSize="9" scale="41" fitToHeight="3" orientation="portrait" r:id="rId1"/>
  <headerFooter>
    <oddHeader>&amp;L&amp;A&amp;C&amp;F&amp;R&amp;P</oddHeader>
    <oddFooter>&amp;C© John Cato &amp; Dr Peter Tobin, 2018. All rights reserved.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
  <sheetViews>
    <sheetView zoomScaleNormal="100" workbookViewId="0">
      <selection activeCell="B8" sqref="B8"/>
    </sheetView>
  </sheetViews>
  <sheetFormatPr defaultRowHeight="15" x14ac:dyDescent="0.25"/>
  <cols>
    <col min="1" max="1" width="29.85546875" customWidth="1"/>
    <col min="2" max="2" width="94.140625" customWidth="1"/>
  </cols>
  <sheetData>
    <row r="1" spans="1:2" ht="63" x14ac:dyDescent="0.25">
      <c r="A1" s="1" t="s">
        <v>133</v>
      </c>
      <c r="B1" s="2" t="s">
        <v>155</v>
      </c>
    </row>
    <row r="2" spans="1:2" ht="47.25" x14ac:dyDescent="0.25">
      <c r="A2" s="1" t="s">
        <v>134</v>
      </c>
      <c r="B2" s="2" t="s">
        <v>156</v>
      </c>
    </row>
    <row r="3" spans="1:2" ht="47.25" x14ac:dyDescent="0.25">
      <c r="A3" s="1" t="s">
        <v>135</v>
      </c>
      <c r="B3" s="2" t="s">
        <v>157</v>
      </c>
    </row>
    <row r="4" spans="1:2" ht="63" x14ac:dyDescent="0.25">
      <c r="A4" s="3" t="s">
        <v>136</v>
      </c>
      <c r="B4" s="4" t="s">
        <v>158</v>
      </c>
    </row>
    <row r="5" spans="1:2" ht="31.5" x14ac:dyDescent="0.25">
      <c r="A5" s="5" t="s">
        <v>137</v>
      </c>
      <c r="B5" s="4" t="s">
        <v>138</v>
      </c>
    </row>
  </sheetData>
  <sheetProtection sheet="1" objects="1" scenarios="1" selectLockedCells="1" selectUnlockedCells="1"/>
  <conditionalFormatting sqref="A4">
    <cfRule type="containsText" dxfId="24" priority="1" operator="containsText" text="Very limited assurance">
      <formula>NOT(ISERROR(SEARCH("Very limited assurance",A4)))</formula>
    </cfRule>
  </conditionalFormatting>
  <conditionalFormatting sqref="A3:A4">
    <cfRule type="containsText" dxfId="23" priority="5" operator="containsText" text="Limited assurance">
      <formula>NOT(ISERROR(SEARCH("Limited assurance",A3)))</formula>
    </cfRule>
  </conditionalFormatting>
  <conditionalFormatting sqref="A4 A1">
    <cfRule type="containsText" dxfId="22" priority="4" operator="containsText" text="High assurance">
      <formula>NOT(ISERROR(SEARCH("High assurance",A1)))</formula>
    </cfRule>
  </conditionalFormatting>
  <conditionalFormatting sqref="A2 A4">
    <cfRule type="containsText" dxfId="21" priority="3" operator="containsText" text="Reasonable assurance">
      <formula>NOT(ISERROR(SEARCH("Reasonable assurance",A2)))</formula>
    </cfRule>
  </conditionalFormatting>
  <conditionalFormatting sqref="A4">
    <cfRule type="containsText" dxfId="20" priority="2" operator="containsText" text="Very limited assurance">
      <formula>NOT(ISERROR(SEARCH("Very limited assurance",A4)))</formula>
    </cfRule>
  </conditionalFormatting>
  <printOptions gridLines="1"/>
  <pageMargins left="0.70866141732283472" right="0.70866141732283472" top="0.74803149606299213" bottom="0.74803149606299213" header="0.31496062992125984" footer="0.31496062992125984"/>
  <pageSetup scale="98" orientation="landscape" r:id="rId1"/>
  <headerFooter>
    <oddHeader>&amp;L&amp;A&amp;C&amp;F&amp;R&amp;P</oddHeader>
    <oddFooter>&amp;C© John Cato &amp; Dr Peter Tobin, 2018.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6"/>
  <sheetViews>
    <sheetView workbookViewId="0">
      <selection activeCell="B18" sqref="B18"/>
    </sheetView>
  </sheetViews>
  <sheetFormatPr defaultRowHeight="15" x14ac:dyDescent="0.25"/>
  <cols>
    <col min="1" max="1" width="41.7109375" customWidth="1"/>
    <col min="2" max="2" width="39.140625" customWidth="1"/>
  </cols>
  <sheetData>
    <row r="1" spans="1:2" x14ac:dyDescent="0.25">
      <c r="A1" t="s">
        <v>139</v>
      </c>
      <c r="B1" t="s">
        <v>140</v>
      </c>
    </row>
    <row r="2" spans="1:2" x14ac:dyDescent="0.25">
      <c r="A2" s="16" t="s">
        <v>133</v>
      </c>
      <c r="B2" s="34" t="s">
        <v>141</v>
      </c>
    </row>
    <row r="3" spans="1:2" ht="30" x14ac:dyDescent="0.25">
      <c r="A3" s="16" t="s">
        <v>134</v>
      </c>
      <c r="B3" s="30" t="s">
        <v>142</v>
      </c>
    </row>
    <row r="4" spans="1:2" ht="30" x14ac:dyDescent="0.25">
      <c r="A4" s="16" t="s">
        <v>135</v>
      </c>
      <c r="B4" s="35" t="s">
        <v>143</v>
      </c>
    </row>
    <row r="5" spans="1:2" x14ac:dyDescent="0.25">
      <c r="A5" s="17" t="s">
        <v>136</v>
      </c>
      <c r="B5" s="36" t="s">
        <v>144</v>
      </c>
    </row>
    <row r="6" spans="1:2" x14ac:dyDescent="0.25">
      <c r="A6" s="18" t="s">
        <v>137</v>
      </c>
      <c r="B6" s="32" t="s">
        <v>137</v>
      </c>
    </row>
  </sheetData>
  <sheetProtection sheet="1" objects="1" scenarios="1" selectLockedCells="1" selectUnlockedCells="1"/>
  <conditionalFormatting sqref="A4:A5">
    <cfRule type="containsText" dxfId="19" priority="20" operator="containsText" text="Limited assurance">
      <formula>NOT(ISERROR(SEARCH("Limited assurance",A4)))</formula>
    </cfRule>
  </conditionalFormatting>
  <conditionalFormatting sqref="A5 A2">
    <cfRule type="containsText" dxfId="18" priority="19" operator="containsText" text="High assurance">
      <formula>NOT(ISERROR(SEARCH("High assurance",A2)))</formula>
    </cfRule>
  </conditionalFormatting>
  <conditionalFormatting sqref="A3 A5">
    <cfRule type="containsText" dxfId="17" priority="18" operator="containsText" text="Reasonable assurance">
      <formula>NOT(ISERROR(SEARCH("Reasonable assurance",A3)))</formula>
    </cfRule>
  </conditionalFormatting>
  <conditionalFormatting sqref="A5">
    <cfRule type="containsText" dxfId="16" priority="17" operator="containsText" text="Very limited assurance">
      <formula>NOT(ISERROR(SEARCH("Very limited assurance",A5)))</formula>
    </cfRule>
  </conditionalFormatting>
  <conditionalFormatting sqref="A5">
    <cfRule type="containsText" dxfId="15" priority="16" operator="containsText" text="Very limited assurance">
      <formula>NOT(ISERROR(SEARCH("Very limited assurance",A5)))</formula>
    </cfRule>
  </conditionalFormatting>
  <conditionalFormatting sqref="B4:B5">
    <cfRule type="containsText" dxfId="14" priority="15" operator="containsText" text="Limited assurance">
      <formula>NOT(ISERROR(SEARCH("Limited assurance",B4)))</formula>
    </cfRule>
  </conditionalFormatting>
  <conditionalFormatting sqref="B5">
    <cfRule type="containsText" dxfId="13" priority="14" operator="containsText" text="High assurance">
      <formula>NOT(ISERROR(SEARCH("High assurance",B5)))</formula>
    </cfRule>
  </conditionalFormatting>
  <conditionalFormatting sqref="B5">
    <cfRule type="containsText" dxfId="12" priority="13" operator="containsText" text="Reasonable assurance">
      <formula>NOT(ISERROR(SEARCH("Reasonable assurance",B5)))</formula>
    </cfRule>
  </conditionalFormatting>
  <conditionalFormatting sqref="B5">
    <cfRule type="containsText" dxfId="11" priority="12" operator="containsText" text="Very limited assurance">
      <formula>NOT(ISERROR(SEARCH("Very limited assurance",B5)))</formula>
    </cfRule>
  </conditionalFormatting>
  <conditionalFormatting sqref="B5">
    <cfRule type="containsText" dxfId="10" priority="11" operator="containsText" text="Very limited assurance">
      <formula>NOT(ISERROR(SEARCH("Very limited assurance",B5)))</formula>
    </cfRule>
  </conditionalFormatting>
  <conditionalFormatting sqref="B4">
    <cfRule type="containsText" dxfId="9" priority="7" operator="containsText" text="Very limited assurance">
      <formula>NOT(ISERROR(SEARCH("Very limited assurance",B4)))</formula>
    </cfRule>
    <cfRule type="containsText" dxfId="8" priority="8" operator="containsText" text="Limited assurance">
      <formula>NOT(ISERROR(SEARCH("Limited assurance",B4)))</formula>
    </cfRule>
    <cfRule type="containsText" dxfId="7" priority="9" operator="containsText" text="Reasonable assurance">
      <formula>NOT(ISERROR(SEARCH("Reasonable assurance",B4)))</formula>
    </cfRule>
    <cfRule type="containsText" dxfId="6" priority="10" operator="containsText" text="High assurance">
      <formula>NOT(ISERROR(SEARCH("High assurance",B4)))</formula>
    </cfRule>
  </conditionalFormatting>
  <conditionalFormatting sqref="B2">
    <cfRule type="containsText" dxfId="5" priority="2" operator="containsText" text="Very limited assurance">
      <formula>NOT(ISERROR(SEARCH("Very limited assurance",B2)))</formula>
    </cfRule>
  </conditionalFormatting>
  <conditionalFormatting sqref="B2">
    <cfRule type="containsText" dxfId="4" priority="6" operator="containsText" text="Limited assurance">
      <formula>NOT(ISERROR(SEARCH("Limited assurance",B2)))</formula>
    </cfRule>
  </conditionalFormatting>
  <conditionalFormatting sqref="B2">
    <cfRule type="containsText" dxfId="3" priority="5" operator="containsText" text="High assurance">
      <formula>NOT(ISERROR(SEARCH("High assurance",B2)))</formula>
    </cfRule>
  </conditionalFormatting>
  <conditionalFormatting sqref="B2">
    <cfRule type="containsText" dxfId="2" priority="4" operator="containsText" text="Reasonable assurance">
      <formula>NOT(ISERROR(SEARCH("Reasonable assurance",B2)))</formula>
    </cfRule>
  </conditionalFormatting>
  <conditionalFormatting sqref="B2">
    <cfRule type="containsText" dxfId="1" priority="3" operator="containsText" text="Very limited assurance">
      <formula>NOT(ISERROR(SEARCH("Very limited assurance",B2)))</formula>
    </cfRule>
  </conditionalFormatting>
  <conditionalFormatting sqref="B3">
    <cfRule type="containsText" dxfId="0" priority="1" operator="containsText" text="Limited assurance">
      <formula>NOT(ISERROR(SEARCH("Limited assurance",B3)))</formula>
    </cfRule>
  </conditionalFormatting>
  <printOptions gridLines="1"/>
  <pageMargins left="0.70866141732283472" right="0.70866141732283472" top="0.74803149606299213" bottom="0.74803149606299213" header="0.31496062992125984" footer="0.31496062992125984"/>
  <pageSetup orientation="landscape" r:id="rId1"/>
  <headerFooter>
    <oddHeader>&amp;L&amp;A&amp;C&amp;F&amp;R&amp;P</oddHeader>
    <oddFooter>&amp;C© John Cato &amp; Dr Peter Tobin, 2018.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Introduction</vt:lpstr>
      <vt:lpstr>Responsible Party assessment</vt:lpstr>
      <vt:lpstr>Assurance scale</vt:lpstr>
      <vt:lpstr>Ranges</vt:lpstr>
      <vt:lpstr>assure</vt:lpstr>
      <vt:lpstr>priority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cp:lastPrinted>2018-06-27T11:27:20Z</cp:lastPrinted>
  <dcterms:created xsi:type="dcterms:W3CDTF">2018-03-04T14:10:10Z</dcterms:created>
  <dcterms:modified xsi:type="dcterms:W3CDTF">2018-11-08T11:18:06Z</dcterms:modified>
</cp:coreProperties>
</file>