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eter\Documents\Peter's HP 1 March 2019\cc2019\PTC &amp; IACT-Africa POPIA Compliance Toolkit\2 Assess\2.4 Information Security\"/>
    </mc:Choice>
  </mc:AlternateContent>
  <bookViews>
    <workbookView xWindow="240" yWindow="135" windowWidth="19980" windowHeight="7815" activeTab="4"/>
  </bookViews>
  <sheets>
    <sheet name="Introduction" sheetId="4" r:id="rId1"/>
    <sheet name="NIST Assessment" sheetId="1" r:id="rId2"/>
    <sheet name="Range" sheetId="2" r:id="rId3"/>
    <sheet name="Graphs" sheetId="3" r:id="rId4"/>
    <sheet name="Assurance scale" sheetId="5" r:id="rId5"/>
  </sheets>
  <externalReferences>
    <externalReference r:id="rId6"/>
    <externalReference r:id="rId7"/>
  </externalReferences>
  <definedNames>
    <definedName name="assurance" localSheetId="4">[1]Range!$C$2:$C$6</definedName>
    <definedName name="assurance">Range!$A$2:$A$6</definedName>
    <definedName name="name">[1]Range!$B$2:$B$21</definedName>
    <definedName name="_xlnm.Print_Titles" localSheetId="1">'NIST Assessment'!$1:$1</definedName>
    <definedName name="priority">Range!$B$2:$B$6</definedName>
    <definedName name="rating">[2]ranges!$B$2:$B$6</definedName>
  </definedNames>
  <calcPr calcId="152511"/>
</workbook>
</file>

<file path=xl/calcChain.xml><?xml version="1.0" encoding="utf-8"?>
<calcChain xmlns="http://schemas.openxmlformats.org/spreadsheetml/2006/main">
  <c r="E105" i="1" l="1"/>
  <c r="E104" i="1"/>
  <c r="E103" i="1"/>
  <c r="E102" i="1"/>
  <c r="E101" i="1"/>
  <c r="E106" i="1" l="1"/>
  <c r="F101" i="1"/>
  <c r="F105" i="1"/>
  <c r="F104" i="1"/>
  <c r="F103" i="1"/>
  <c r="F102" i="1"/>
  <c r="F106" i="1" l="1"/>
</calcChain>
</file>

<file path=xl/sharedStrings.xml><?xml version="1.0" encoding="utf-8"?>
<sst xmlns="http://schemas.openxmlformats.org/spreadsheetml/2006/main" count="347" uniqueCount="161">
  <si>
    <t>Subcategory</t>
  </si>
  <si>
    <t>ID.AM-1: Physical devices and systems within the organization are inventoried</t>
  </si>
  <si>
    <t>ID.AM-2: Software platforms and applications within the organization are inventoried</t>
  </si>
  <si>
    <t>ID.AM-3: Organizational communication and data flows are mapped</t>
  </si>
  <si>
    <t>ID.AM-4: External information systems are catalogued</t>
  </si>
  <si>
    <t xml:space="preserve">ID.AM-5: Resources (e.g., hardware, devices, data, and software) are prioritized based on their classification, criticality, and business value </t>
  </si>
  <si>
    <t>ID.AM-6: Cybersecurity roles and responsibilities for the entire workforce and third-party stakeholders (e.g., suppliers, customers, partners) are established</t>
  </si>
  <si>
    <t>ID.BE-1: The organization’s role in the supply chain is identified and communicated</t>
  </si>
  <si>
    <t>ID.BE-2: The organization’s place in critical infrastructure and its industry sector is identified and communicated</t>
  </si>
  <si>
    <t>ID.BE-3: Priorities for organizational mission, objectives, and activities are established and communicated</t>
  </si>
  <si>
    <t>ID.BE-4: Dependencies and critical functions for delivery of critical services are established</t>
  </si>
  <si>
    <t>ID.BE-5: Resilience requirements to support delivery of critical services are established</t>
  </si>
  <si>
    <t>ID.GV-1: Organizational information security policy is established</t>
  </si>
  <si>
    <t>ID.GV-2: Information security roles &amp; responsibilities are coordinated and aligned with internal roles and external partners</t>
  </si>
  <si>
    <t>ID.GV-3: Legal and regulatory requirements regarding cybersecurity, including privacy and civil liberties obligations, are understood and managed</t>
  </si>
  <si>
    <t>ID.GV-4: Governance and risk management processes address cybersecurity risks</t>
  </si>
  <si>
    <t>ID.RA-1: Asset vulnerabilities are identified and documented</t>
  </si>
  <si>
    <t>ID.RA-2: Threat and vulnerability information is received from information sharing forums and sources</t>
  </si>
  <si>
    <t>ID.RA-3: Threats, both internal and external, are identified and documented</t>
  </si>
  <si>
    <t>ID.RA-4: Potential business impacts and likelihoods are identified</t>
  </si>
  <si>
    <t>ID.RA-5: Threats, vulnerabilities, likelihoods, and impacts are used to determine risk</t>
  </si>
  <si>
    <t>ID.RA-6: Risk responses are identified and prioritized</t>
  </si>
  <si>
    <t>ID.RM-1: Risk management processes are established, managed, and agreed to by organizational stakeholders</t>
  </si>
  <si>
    <t>ID.RM-2: Organizational risk tolerance is determined and clearly expressed</t>
  </si>
  <si>
    <t>ID.RM-3: The organization’s determination of risk tolerance is informed by its role in critical infrastructure and sector specific risk analysis</t>
  </si>
  <si>
    <t>PR.AC-1: Identities and credentials are managed for authorized devices and users</t>
  </si>
  <si>
    <t>PR.AC-2: Physical access to assets is managed and protected</t>
  </si>
  <si>
    <t>PR.AC-3: Remote access is managed</t>
  </si>
  <si>
    <t>PR.AC-4: Access permissions are managed, incorporating the principles of least privilege and separation of duties</t>
  </si>
  <si>
    <t>PR.AC-5: Network integrity is protected, incorporating network segregation where appropriate</t>
  </si>
  <si>
    <t xml:space="preserve">PR.AT-1: All users are informed and trained </t>
  </si>
  <si>
    <t xml:space="preserve">PR.AT-2: Privileged users understand roles &amp; responsibilities </t>
  </si>
  <si>
    <t xml:space="preserve">PR.AT-3: Third-party stakeholders (e.g., suppliers, customers, partners) understand roles &amp; responsibilities </t>
  </si>
  <si>
    <t xml:space="preserve">PR.AT-4: Senior executives understand roles &amp; responsibilities </t>
  </si>
  <si>
    <t xml:space="preserve">PR.AT-5: Physical and information security personnel understand roles &amp; responsibilities </t>
  </si>
  <si>
    <t>PR.DS-1: Data-at-rest is protected</t>
  </si>
  <si>
    <t>PR.DS-2: Data-in-transit is protected</t>
  </si>
  <si>
    <t>PR.DS-3: Assets are formally managed throughout removal, transfers, and disposition</t>
  </si>
  <si>
    <t>PR.DS-4: Adequate capacity to ensure availability is maintained</t>
  </si>
  <si>
    <t>PR.DS-5: Protections against data leaks are implemented</t>
  </si>
  <si>
    <t>PR.DS-6: Integrity checking mechanisms are used to verify software, firmware, and information integrity</t>
  </si>
  <si>
    <t>PR.DS-7: The development and testing environment(s) are separate from the production environment</t>
  </si>
  <si>
    <t>PR.IP-1: A baseline configuration of information technology/industrial control systems is created and maintained</t>
  </si>
  <si>
    <t>PR.IP-10: Response and recovery plans are tested</t>
  </si>
  <si>
    <t>PR.IP-11: Cybersecurity is included in human resources practices (e.g., deprovisioning, personnel screening)</t>
  </si>
  <si>
    <t>PR.IP-12: A vulnerability management plan is developed and implemented</t>
  </si>
  <si>
    <t>PR.IP-2: A System Development Life Cycle to manage systems is implemented</t>
  </si>
  <si>
    <t>PR.IP-3: Configuration change control processes are in place</t>
  </si>
  <si>
    <t>PR.IP-4: Backups of information are conducted, maintained, and tested periodically</t>
  </si>
  <si>
    <t>PR.IP-5: Policy and regulations regarding the physical operating environment for organizational assets are met</t>
  </si>
  <si>
    <t>PR.IP-6: Data is destroyed according to policy</t>
  </si>
  <si>
    <t>PR.IP-7: Protection processes are continuously improved</t>
  </si>
  <si>
    <t>PR.IP-8: Effectiveness of protection technologies is shared with appropriate parties</t>
  </si>
  <si>
    <t>PR.IP-9: Response plans (Incident Response and Business Continuity) and recovery plans (Incident Recovery and Disaster Recovery) are in place and managed</t>
  </si>
  <si>
    <t>PR.MA-1: Maintenance and repair of organizational assets is performed and logged in a timely manner, with approved and controlled tools</t>
  </si>
  <si>
    <t>PR.MA-2: Remote maintenance of organizational assets is approved, logged, and performed in a manner that prevents unauthorized access</t>
  </si>
  <si>
    <t>PR.PT-1: Audit/log records are determined, documented, implemented, and reviewed in accordance with policy</t>
  </si>
  <si>
    <t>PR.PT-2: Removable media is protected and its use restricted according to policy</t>
  </si>
  <si>
    <t>PR.PT-3: Access to systems and assets is controlled, incorporating the principle of least functionality</t>
  </si>
  <si>
    <t>PR.PT-4: Communications and control networks are protected</t>
  </si>
  <si>
    <t>DE.AE-1: A baseline of network operations and expected data flows for users and systems is established and managed</t>
  </si>
  <si>
    <t>DE.AE-2: Detected events are analyzed to understand attack targets and methods</t>
  </si>
  <si>
    <t>DE.AE-3: Event data are aggregated and correlated from multiple sources and sensors</t>
  </si>
  <si>
    <t>DE.AE-4: Impact of events is determined</t>
  </si>
  <si>
    <t>DE.AE-5: Incident alert thresholds are established</t>
  </si>
  <si>
    <t>DE.CM-1: The network is monitored to detect potential cybersecurity events</t>
  </si>
  <si>
    <t>DE.CM-2: The physical environment is monitored to detect potential cybersecurity events</t>
  </si>
  <si>
    <t>DE.CM-3: Personnel activity is monitored to detect potential cybersecurity events</t>
  </si>
  <si>
    <t>DE.CM-4: Malicious code is detected</t>
  </si>
  <si>
    <t>DE.CM-5: Unauthorized mobile code is detected</t>
  </si>
  <si>
    <t>DE.CM-6: External service provider activity is monitored to detect potential cybersecurity events</t>
  </si>
  <si>
    <t>DE.CM-7: Monitoring for unauthorized personnel, connections, devices, and software is performed</t>
  </si>
  <si>
    <t>DE.CM-8: Vulnerability scans are performed</t>
  </si>
  <si>
    <t>DE.DP-1: Roles and responsibilities for detection are well defined to ensure accountability</t>
  </si>
  <si>
    <t>DE.DP-2: Detection activities comply with all applicable requirements</t>
  </si>
  <si>
    <t>DE.DP-3: Detection processes are tested</t>
  </si>
  <si>
    <t>DE.DP-4: Event detection information is communicated to appropriate parties</t>
  </si>
  <si>
    <t>DE.DP-5: Detection processes are continuously improved</t>
  </si>
  <si>
    <t>RS.RP-1: Response plan is executed during or after an event</t>
  </si>
  <si>
    <t>RS.CO-1: Personnel know their roles and order of operations when a response is needed</t>
  </si>
  <si>
    <t>RS.CO-2: Events are reported consistent with established criteria</t>
  </si>
  <si>
    <t>RS.CO-3: Information is shared consistent with response plans</t>
  </si>
  <si>
    <t>RS.CO-4: Coordination with stakeholders occurs consistent with response plans</t>
  </si>
  <si>
    <t xml:space="preserve">RS.CO-5: Voluntary information sharing occurs with external stakeholders to achieve broader cybersecurity situational awareness </t>
  </si>
  <si>
    <t>RS.AN-1: Notifications from detection systems are investigated </t>
  </si>
  <si>
    <t>RS.AN-2: The impact of the incident is understood</t>
  </si>
  <si>
    <t>RS.AN-3: Forensics are performed</t>
  </si>
  <si>
    <t>RS.AN-4: Incidents are categorized consistent with response plans</t>
  </si>
  <si>
    <t>RS.MI-1: Incidents are contained</t>
  </si>
  <si>
    <t>RS.MI-2: Incidents are mitigated</t>
  </si>
  <si>
    <t>RS.MI-3: Newly identified vulnerabilities are mitigated or documented as accepted risks</t>
  </si>
  <si>
    <t>RS.IM-1: Response plans incorporate lessons learned</t>
  </si>
  <si>
    <t>RS.IM-2: Response strategies are updated</t>
  </si>
  <si>
    <t>RC.RP-1: Recovery plan is executed during or after an event</t>
  </si>
  <si>
    <t>RC.IM-1: Recovery plans incorporate lessons learned</t>
  </si>
  <si>
    <t>RC.IM-2: Recovery strategies are updated</t>
  </si>
  <si>
    <t>RC.CO-1: Public relations are managed</t>
  </si>
  <si>
    <t>RC.CO-2: Reputation after an event is repaired</t>
  </si>
  <si>
    <t>RC.CO-3: Recovery activities are communicated to internal stakeholders and executive and management teams</t>
  </si>
  <si>
    <t>Function</t>
  </si>
  <si>
    <t>Category</t>
  </si>
  <si>
    <t>IDENTIFY (ID)</t>
  </si>
  <si>
    <t>PROTECT (PR)</t>
  </si>
  <si>
    <t>DETECT (DE)</t>
  </si>
  <si>
    <t>RESPOND (RS)</t>
  </si>
  <si>
    <t>RECOVER (RC)</t>
  </si>
  <si>
    <r>
      <t xml:space="preserve">Asset Management (ID.AM): </t>
    </r>
    <r>
      <rPr>
        <sz val="10"/>
        <color theme="1"/>
        <rFont val="Times New Roman"/>
        <family val="1"/>
      </rPr>
      <t>The data, personnel, devices, systems, and facilities that enable the organization to achieve business purposes are identified and managed consistent with their relative importance to business objectives and the organization’s risk strategy.</t>
    </r>
  </si>
  <si>
    <r>
      <t xml:space="preserve">Business Environment (ID.BE): </t>
    </r>
    <r>
      <rPr>
        <sz val="10"/>
        <color theme="1"/>
        <rFont val="Times New Roman"/>
        <family val="1"/>
      </rPr>
      <t>The organization’s mission, objectives, stakeholders, and activities are understood and prioritized; this information is used to inform cybersecurity roles, responsibilities, and risk management decisions.</t>
    </r>
  </si>
  <si>
    <r>
      <t xml:space="preserve">Governance (ID.GV): </t>
    </r>
    <r>
      <rPr>
        <sz val="10"/>
        <color theme="1"/>
        <rFont val="Times New Roman"/>
        <family val="1"/>
      </rPr>
      <t>The policies, procedures, and processes to manage and monitor the organization’s regulatory, legal, risk, environmental, and operational requirements are understood and inform the management of cybersecurity risk.</t>
    </r>
  </si>
  <si>
    <r>
      <t xml:space="preserve">Risk Assessment (ID.RA): </t>
    </r>
    <r>
      <rPr>
        <sz val="10"/>
        <color theme="1"/>
        <rFont val="Times New Roman"/>
        <family val="1"/>
      </rPr>
      <t>The organization understands the cybersecurity risk to organizational operations (including mission, functions, image, or reputation), organizational assets, and individuals.</t>
    </r>
  </si>
  <si>
    <r>
      <t xml:space="preserve">Risk Management Strategy (ID.RM): </t>
    </r>
    <r>
      <rPr>
        <sz val="10"/>
        <color theme="1"/>
        <rFont val="Times New Roman"/>
        <family val="1"/>
      </rPr>
      <t>The organization’s priorities, constraints, risk tolerances, and assumptions are established and used to support operational risk decisions.</t>
    </r>
  </si>
  <si>
    <r>
      <t xml:space="preserve">Access Control (PR.AC): </t>
    </r>
    <r>
      <rPr>
        <sz val="10"/>
        <color theme="1"/>
        <rFont val="Times New Roman"/>
        <family val="1"/>
      </rPr>
      <t>Access to assets and associated facilities is limited to authorized users, processes, or devices, and to authorized activities and transactions.</t>
    </r>
  </si>
  <si>
    <r>
      <t xml:space="preserve">Awareness and Training (PR.AT): </t>
    </r>
    <r>
      <rPr>
        <sz val="10"/>
        <color theme="1"/>
        <rFont val="Times New Roman"/>
        <family val="1"/>
      </rPr>
      <t>The organization’s personnel and partners are provided cybersecurity awareness education and are adequately trained to perform their information security-related duties and responsibilities consistent with related policies, procedures, and agreements.</t>
    </r>
  </si>
  <si>
    <r>
      <t xml:space="preserve">Data Security (PR.DS): </t>
    </r>
    <r>
      <rPr>
        <sz val="10"/>
        <color theme="1"/>
        <rFont val="Times New Roman"/>
        <family val="1"/>
      </rPr>
      <t>Information and records (data) are managed consistent with the organization’s risk strategy to protect the confidentiality, integrity, and availability of information.</t>
    </r>
  </si>
  <si>
    <r>
      <t xml:space="preserve">Information Protection Processes and Procedures (PR.IP): </t>
    </r>
    <r>
      <rPr>
        <sz val="10"/>
        <color theme="1"/>
        <rFont val="Times New Roman"/>
        <family val="1"/>
      </rPr>
      <t>Security policies (that address purpose, scope, roles, responsibilities, management commitment, and coordination among organizational entities), processes, and procedures are maintained and used to manage protection of information systems and assets.</t>
    </r>
  </si>
  <si>
    <r>
      <t>Maintenance (PR.MA):</t>
    </r>
    <r>
      <rPr>
        <sz val="10"/>
        <color theme="1"/>
        <rFont val="Times New Roman"/>
        <family val="1"/>
      </rPr>
      <t xml:space="preserve"> Maintenance and repairs of industrial control and information system components is performed consistent with policies and procedures.</t>
    </r>
  </si>
  <si>
    <r>
      <t xml:space="preserve">Protective Technology (PR.PT): </t>
    </r>
    <r>
      <rPr>
        <sz val="10"/>
        <color theme="1"/>
        <rFont val="Times New Roman"/>
        <family val="1"/>
      </rPr>
      <t>Technical security solutions are managed to ensure the security and resilience of systems and assets, consistent with related policies, procedures, and agreements.</t>
    </r>
  </si>
  <si>
    <r>
      <t xml:space="preserve">Anomalies and Events (DE.AE): </t>
    </r>
    <r>
      <rPr>
        <sz val="10"/>
        <color theme="1"/>
        <rFont val="Times New Roman"/>
        <family val="1"/>
      </rPr>
      <t>Anomalous activity is detected in a timely manner and the potential impact of events is understood.</t>
    </r>
  </si>
  <si>
    <r>
      <t xml:space="preserve">Security Continuous Monitoring (DE.CM): </t>
    </r>
    <r>
      <rPr>
        <sz val="10"/>
        <color theme="1"/>
        <rFont val="Times New Roman"/>
        <family val="1"/>
      </rPr>
      <t>The information system and assets are monitored at discrete intervals to identify cybersecurity events and verify the effectiveness of protective measures.</t>
    </r>
  </si>
  <si>
    <r>
      <t>Detection Processes (DE.DP):</t>
    </r>
    <r>
      <rPr>
        <sz val="10"/>
        <color theme="1"/>
        <rFont val="Times New Roman"/>
        <family val="1"/>
      </rPr>
      <t xml:space="preserve"> Detection processes and procedures are maintained and tested to ensure timely and adequate awareness of anomalous events.</t>
    </r>
  </si>
  <si>
    <r>
      <t>Response Planning (RS.RP):</t>
    </r>
    <r>
      <rPr>
        <sz val="12"/>
        <color theme="1"/>
        <rFont val="Times New Roman"/>
        <family val="1"/>
      </rPr>
      <t xml:space="preserve"> </t>
    </r>
    <r>
      <rPr>
        <sz val="10"/>
        <color theme="1"/>
        <rFont val="Times New Roman"/>
        <family val="1"/>
      </rPr>
      <t>Response processes and procedures are executed and maintained, to ensure timely response to detected cybersecurity events.</t>
    </r>
  </si>
  <si>
    <r>
      <t xml:space="preserve">Communications (RS.CO): </t>
    </r>
    <r>
      <rPr>
        <sz val="10"/>
        <color theme="1"/>
        <rFont val="Times New Roman"/>
        <family val="1"/>
      </rPr>
      <t>Response activities are coordinated with internal and external stakeholders, as appropriate, to include external support from law enforcement agencies.</t>
    </r>
  </si>
  <si>
    <r>
      <t xml:space="preserve">Analysis (RS.AN): </t>
    </r>
    <r>
      <rPr>
        <sz val="10"/>
        <color theme="1"/>
        <rFont val="Times New Roman"/>
        <family val="1"/>
      </rPr>
      <t>Analysis is conducted to ensure adequate response and support recovery activities.</t>
    </r>
  </si>
  <si>
    <r>
      <t xml:space="preserve">Mitigation (RS.MI): </t>
    </r>
    <r>
      <rPr>
        <sz val="10"/>
        <color theme="1"/>
        <rFont val="Times New Roman"/>
        <family val="1"/>
      </rPr>
      <t>Activities are performed to prevent expansion of an event, mitigate its effects, and eradicate the incident.</t>
    </r>
  </si>
  <si>
    <r>
      <t xml:space="preserve">Improvements (RS.IM): </t>
    </r>
    <r>
      <rPr>
        <sz val="10"/>
        <color theme="1"/>
        <rFont val="Times New Roman"/>
        <family val="1"/>
      </rPr>
      <t>Organizational response activities are improved by incorporating lessons learned from current and previous detection/response activities.</t>
    </r>
  </si>
  <si>
    <r>
      <t xml:space="preserve">Recovery Planning (RC.RP): </t>
    </r>
    <r>
      <rPr>
        <sz val="10"/>
        <color theme="1"/>
        <rFont val="Times New Roman"/>
        <family val="1"/>
      </rPr>
      <t>Recovery processes and procedures are executed and maintained to ensure timely restoration of systems or assets affected by cybersecurity events.</t>
    </r>
  </si>
  <si>
    <r>
      <t xml:space="preserve">Improvements (RC.IM): </t>
    </r>
    <r>
      <rPr>
        <sz val="10"/>
        <color theme="1"/>
        <rFont val="Times New Roman"/>
        <family val="1"/>
      </rPr>
      <t>Recovery planning and processes are improved by incorporating lessons learned into future activities.</t>
    </r>
  </si>
  <si>
    <r>
      <t xml:space="preserve">Communications (RC.CO): </t>
    </r>
    <r>
      <rPr>
        <sz val="10"/>
        <color theme="1"/>
        <rFont val="Times New Roman"/>
        <family val="1"/>
      </rPr>
      <t>Restoration activities are coordinated with internal and external parties, such as coordinating centers, Internet Service Providers, owners of attacking systems, victims, other CSIRTs, and vendors.</t>
    </r>
  </si>
  <si>
    <t>Assurance rating</t>
  </si>
  <si>
    <t>High assurance</t>
  </si>
  <si>
    <t>Reasonable assurance</t>
  </si>
  <si>
    <t>Limited assurance</t>
  </si>
  <si>
    <t>Very limited assurance</t>
  </si>
  <si>
    <t>assurance</t>
  </si>
  <si>
    <t>Evidence/Comments</t>
  </si>
  <si>
    <t>Introduction</t>
  </si>
  <si>
    <t>The graph tab presents the rating results</t>
  </si>
  <si>
    <t>Assessment completed by (name)</t>
  </si>
  <si>
    <t>Completion date (insert date)</t>
  </si>
  <si>
    <t>On behalf of Business Unit (insert unit)</t>
  </si>
  <si>
    <t>Full acknowledgement is given for the source of the tool contents which can be found at https://www.nist.gov/cyberframework</t>
  </si>
  <si>
    <t>Assurance count</t>
  </si>
  <si>
    <t>Not applicable</t>
  </si>
  <si>
    <t>TOTAL APPLICABLE</t>
  </si>
  <si>
    <t>Max SCORE</t>
  </si>
  <si>
    <t>For further information contact your toolkit supplier</t>
  </si>
  <si>
    <t>There is a very limited level of assurance that processes and procedures are in place and are delivering personal information protection compliance. The audit has identified a substantial risk that the objective of personal information protection compliance will not be achieved. Immediate action is required to improve the control environment.</t>
  </si>
  <si>
    <t>This does not apply due to any one of a number of factors related to the nature of the organisation and its activities.</t>
  </si>
  <si>
    <t>Priority rating</t>
  </si>
  <si>
    <t>priority</t>
  </si>
  <si>
    <t>High priority</t>
  </si>
  <si>
    <t>Medium to high priority</t>
  </si>
  <si>
    <t>Medium to low priority</t>
  </si>
  <si>
    <t>Low priority</t>
  </si>
  <si>
    <t>Priority count</t>
  </si>
  <si>
    <t>Total</t>
  </si>
  <si>
    <t>The assessment tab lists 98 elements of cybersecurity. You can rate the level of assurance for each element using the UK ICO assurance scale</t>
  </si>
  <si>
    <t>This NIST Cybersecurity Framework Assessment Tool allows an evaluation of the elements that make up POPIA related cyber security items.</t>
  </si>
  <si>
    <t>There is a high level of assurance that processes and procedures are in place and delivering personal information protection compliance. The audit has identified only limited scope for improvement in existing arrangements and as such it is not anticipated that significant further action is required to reduce the risk of non compliance with the POPIA.</t>
  </si>
  <si>
    <t>There is a reasonable level of assurance that processes and procedures are in place and delivering personal information protection compliance. The audit has identified some scope for improvement in existing arrangements to reduce the risk of non compliance with the POPIA.</t>
  </si>
  <si>
    <t>There is a limited level of assurance that processes and procedures are in place and delivering personal information protection compliance. The audit has identified considerable scope for improvement in existing arrangements to reduce the risk of non compliance with the POPIA.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</si>
</sst>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d/mmm/yy;@"/>
  </numFmts>
  <fonts count="13" x14ac:knownFonts="1">
    <font>
      <sz val="11"/>
      <color theme="1"/>
      <name val="Calibri"/>
      <family val="2"/>
      <scheme val="minor"/>
    </font>
    <font>
      <b/>
      <sz val="11"/>
      <color theme="1"/>
      <name val="Calibri"/>
      <family val="2"/>
      <scheme val="minor"/>
    </font>
    <font>
      <sz val="11"/>
      <color theme="0"/>
      <name val="Calibri"/>
      <family val="2"/>
      <scheme val="minor"/>
    </font>
    <font>
      <b/>
      <sz val="10"/>
      <color rgb="FFFFFFFF"/>
      <name val="Times New Roman"/>
      <family val="1"/>
    </font>
    <font>
      <b/>
      <sz val="10"/>
      <color theme="1"/>
      <name val="Times New Roman"/>
      <family val="1"/>
    </font>
    <font>
      <sz val="10"/>
      <color theme="1"/>
      <name val="Times New Roman"/>
      <family val="1"/>
    </font>
    <font>
      <sz val="12"/>
      <color theme="1"/>
      <name val="Times New Roman"/>
      <family val="1"/>
    </font>
    <font>
      <b/>
      <sz val="16"/>
      <color theme="1"/>
      <name val="Calibri"/>
      <family val="2"/>
      <scheme val="minor"/>
    </font>
    <font>
      <b/>
      <sz val="12"/>
      <color theme="1"/>
      <name val="Calibri"/>
      <family val="2"/>
      <scheme val="minor"/>
    </font>
    <font>
      <sz val="12"/>
      <color theme="1"/>
      <name val="Calibri"/>
      <family val="2"/>
      <scheme val="minor"/>
    </font>
    <font>
      <sz val="14"/>
      <color theme="1"/>
      <name val="Calibri"/>
      <family val="2"/>
      <scheme val="minor"/>
    </font>
    <font>
      <sz val="18"/>
      <color theme="1"/>
      <name val="Calibri"/>
      <family val="2"/>
      <scheme val="minor"/>
    </font>
    <font>
      <b/>
      <sz val="14"/>
      <color theme="1"/>
      <name val="Calibri"/>
      <family val="2"/>
      <scheme val="minor"/>
    </font>
  </fonts>
  <fills count="8">
    <fill>
      <patternFill patternType="none"/>
    </fill>
    <fill>
      <patternFill patternType="gray125"/>
    </fill>
    <fill>
      <patternFill patternType="solid">
        <fgColor rgb="FF002060"/>
        <bgColor indexed="64"/>
      </patternFill>
    </fill>
    <fill>
      <patternFill patternType="solid">
        <fgColor rgb="FF0070C0"/>
        <bgColor indexed="64"/>
      </patternFill>
    </fill>
    <fill>
      <patternFill patternType="solid">
        <fgColor rgb="FF7030A0"/>
        <bgColor indexed="64"/>
      </patternFill>
    </fill>
    <fill>
      <patternFill patternType="solid">
        <fgColor rgb="FFFFFF00"/>
        <bgColor indexed="64"/>
      </patternFill>
    </fill>
    <fill>
      <patternFill patternType="solid">
        <fgColor rgb="FFFF0000"/>
        <bgColor indexed="64"/>
      </patternFill>
    </fill>
    <fill>
      <patternFill patternType="solid">
        <fgColor rgb="FF92D050"/>
        <bgColor indexed="64"/>
      </patternFill>
    </fill>
  </fills>
  <borders count="5">
    <border>
      <left/>
      <right/>
      <top/>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36">
    <xf numFmtId="0" fontId="0" fillId="0" borderId="0" xfId="0"/>
    <xf numFmtId="0" fontId="0" fillId="0" borderId="0" xfId="0" applyAlignment="1">
      <alignment horizontal="left" vertical="top" wrapText="1"/>
    </xf>
    <xf numFmtId="0" fontId="0" fillId="0" borderId="0" xfId="0" applyAlignment="1">
      <alignment vertical="top"/>
    </xf>
    <xf numFmtId="0" fontId="0" fillId="0" borderId="0" xfId="0" applyAlignment="1">
      <alignment vertical="top" wrapText="1"/>
    </xf>
    <xf numFmtId="0" fontId="3" fillId="2"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2" xfId="0" applyFont="1" applyBorder="1" applyAlignment="1">
      <alignment vertical="center" wrapText="1"/>
    </xf>
    <xf numFmtId="0" fontId="2" fillId="3" borderId="0" xfId="0" applyFont="1" applyFill="1" applyAlignment="1">
      <alignment vertical="top"/>
    </xf>
    <xf numFmtId="0" fontId="2" fillId="4" borderId="0" xfId="0" applyFont="1" applyFill="1" applyAlignment="1">
      <alignment vertical="top"/>
    </xf>
    <xf numFmtId="0" fontId="0" fillId="5" borderId="0" xfId="0" applyFill="1" applyAlignment="1">
      <alignment vertical="top"/>
    </xf>
    <xf numFmtId="0" fontId="2" fillId="6" borderId="0" xfId="0" applyFont="1" applyFill="1" applyAlignment="1">
      <alignment vertical="top"/>
    </xf>
    <xf numFmtId="0" fontId="0" fillId="7" borderId="0" xfId="0" applyFill="1" applyAlignment="1">
      <alignment vertical="top"/>
    </xf>
    <xf numFmtId="0" fontId="0" fillId="0" borderId="0" xfId="0" applyAlignment="1">
      <alignment horizontal="right" vertical="top"/>
    </xf>
    <xf numFmtId="0" fontId="0" fillId="0" borderId="0" xfId="0" applyAlignment="1" applyProtection="1">
      <alignment horizontal="right" vertical="top"/>
      <protection locked="0"/>
    </xf>
    <xf numFmtId="0" fontId="1" fillId="0" borderId="0" xfId="0" applyFont="1" applyAlignment="1">
      <alignment horizontal="right" vertical="top" wrapText="1"/>
    </xf>
    <xf numFmtId="0" fontId="1" fillId="0" borderId="0" xfId="0" applyFont="1" applyAlignment="1">
      <alignment horizontal="center" vertical="top"/>
    </xf>
    <xf numFmtId="0" fontId="0" fillId="0" borderId="0" xfId="0" applyAlignment="1" applyProtection="1">
      <alignment vertical="top"/>
      <protection locked="0"/>
    </xf>
    <xf numFmtId="0" fontId="1" fillId="0" borderId="0" xfId="0" applyFont="1" applyAlignment="1">
      <alignment horizontal="center" vertical="top" wrapText="1"/>
    </xf>
    <xf numFmtId="0" fontId="0" fillId="0" borderId="0" xfId="0" applyAlignment="1" applyProtection="1">
      <alignment horizontal="center" vertical="top"/>
      <protection locked="0"/>
    </xf>
    <xf numFmtId="0" fontId="7" fillId="0" borderId="0" xfId="0" applyFont="1" applyAlignment="1">
      <alignment horizontal="center" vertical="top"/>
    </xf>
    <xf numFmtId="164" fontId="8" fillId="0" borderId="4" xfId="0" applyNumberFormat="1" applyFont="1" applyBorder="1" applyAlignment="1" applyProtection="1">
      <alignment horizontal="center" vertical="top" wrapText="1"/>
      <protection locked="0"/>
    </xf>
    <xf numFmtId="0" fontId="0" fillId="0" borderId="0" xfId="0" applyAlignment="1">
      <alignment vertical="center"/>
    </xf>
    <xf numFmtId="0" fontId="8" fillId="0" borderId="0" xfId="0" applyFont="1" applyAlignment="1">
      <alignment vertical="top"/>
    </xf>
    <xf numFmtId="0" fontId="9" fillId="0" borderId="0" xfId="0" applyFont="1" applyAlignment="1">
      <alignment horizontal="justify" vertical="top"/>
    </xf>
    <xf numFmtId="0" fontId="9" fillId="0" borderId="0" xfId="0" applyFont="1" applyAlignment="1">
      <alignment vertical="top" wrapText="1"/>
    </xf>
    <xf numFmtId="0" fontId="0" fillId="0" borderId="0" xfId="0" applyAlignment="1"/>
    <xf numFmtId="0" fontId="0" fillId="0" borderId="0" xfId="0" applyAlignment="1">
      <alignment horizontal="right"/>
    </xf>
    <xf numFmtId="0" fontId="11" fillId="0" borderId="0" xfId="0" applyFont="1" applyAlignment="1">
      <alignment horizontal="center" vertical="top" wrapText="1"/>
    </xf>
    <xf numFmtId="0" fontId="11" fillId="0" borderId="0" xfId="0" applyFont="1" applyAlignment="1">
      <alignment horizontal="center" vertical="top"/>
    </xf>
    <xf numFmtId="164" fontId="12" fillId="0" borderId="4" xfId="0" applyNumberFormat="1" applyFont="1" applyBorder="1" applyAlignment="1" applyProtection="1">
      <alignment horizontal="center" vertical="top" wrapText="1"/>
      <protection locked="0"/>
    </xf>
    <xf numFmtId="0" fontId="10" fillId="0" borderId="0" xfId="0" applyFont="1" applyAlignment="1" applyProtection="1">
      <alignment horizontal="center" vertical="top" wrapText="1"/>
      <protection locked="0"/>
    </xf>
    <xf numFmtId="0" fontId="12" fillId="0" borderId="0" xfId="0" applyFont="1" applyAlignment="1">
      <alignment horizontal="center" wrapText="1"/>
    </xf>
    <xf numFmtId="0" fontId="10" fillId="0" borderId="0" xfId="0" applyFont="1" applyAlignment="1">
      <alignment horizontal="center" wrapText="1"/>
    </xf>
    <xf numFmtId="0" fontId="10" fillId="0" borderId="0" xfId="0" applyFont="1" applyAlignment="1">
      <alignment horizontal="center" vertical="top" wrapText="1"/>
    </xf>
    <xf numFmtId="0" fontId="0" fillId="0" borderId="0" xfId="0" applyAlignment="1">
      <alignment horizontal="left" vertical="top"/>
    </xf>
    <xf numFmtId="0" fontId="0" fillId="0" borderId="0" xfId="0" applyAlignment="1" applyProtection="1">
      <alignment horizontal="left" vertical="top"/>
      <protection locked="0"/>
    </xf>
  </cellXfs>
  <cellStyles count="1">
    <cellStyle name="Normal" xfId="0" builtinId="0"/>
  </cellStyles>
  <dxfs count="49">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alignment horizontal="general" vertical="top" textRotation="0" wrapText="0" indent="0" justifyLastLine="0" shrinkToFit="0" readingOrder="0"/>
      <protection locked="0" hidden="0"/>
    </dxf>
    <dxf>
      <font>
        <strike val="0"/>
        <outline val="0"/>
        <shadow val="0"/>
        <u val="none"/>
        <vertAlign val="baseline"/>
        <sz val="14"/>
      </font>
      <alignment horizontal="center" vertical="top" textRotation="0" wrapText="1" indent="0" justifyLastLine="0" shrinkToFit="0" readingOrder="0"/>
      <protection locked="0" hidden="0"/>
    </dxf>
    <dxf>
      <font>
        <strike val="0"/>
        <outline val="0"/>
        <shadow val="0"/>
        <u val="none"/>
        <vertAlign val="baseline"/>
        <sz val="14"/>
        <color theme="1"/>
        <name val="Calibri"/>
        <scheme val="minor"/>
      </font>
      <alignment horizontal="center" vertical="top" textRotation="0" wrapText="1" indent="0" justifyLastLine="0" shrinkToFit="0" readingOrder="0"/>
    </dxf>
    <dxf>
      <alignment horizontal="left" vertical="top" textRotation="0" wrapText="1" indent="0" justifyLastLine="0" shrinkToFit="0" readingOrder="0"/>
    </dxf>
    <dxf>
      <font>
        <b/>
        <i val="0"/>
        <strike val="0"/>
        <condense val="0"/>
        <extend val="0"/>
        <outline val="0"/>
        <shadow val="0"/>
        <u val="none"/>
        <vertAlign val="baseline"/>
        <sz val="10"/>
        <color theme="1"/>
        <name val="Times New Roman"/>
        <scheme val="none"/>
      </font>
      <alignment horizontal="general" vertical="center" textRotation="0" wrapText="1" indent="0" justifyLastLine="0" shrinkToFit="0" readingOrder="0"/>
      <border diagonalUp="0" diagonalDown="0">
        <left style="medium">
          <color auto="1"/>
        </left>
        <right style="medium">
          <color auto="1"/>
        </right>
        <top style="medium">
          <color auto="1"/>
        </top>
        <bottom/>
        <vertical/>
        <horizontal/>
      </border>
    </dxf>
    <dxf>
      <fill>
        <patternFill patternType="solid">
          <fgColor indexed="64"/>
          <bgColor rgb="FF92D050"/>
        </patternFill>
      </fill>
      <alignment horizontal="general" vertical="top" textRotation="0" wrapText="0" indent="0" justifyLastLine="0" shrinkToFit="0" readingOrder="0"/>
    </dxf>
    <dxf>
      <border outline="0">
        <bottom style="medium">
          <color auto="1"/>
        </bottom>
      </border>
    </dxf>
    <dxf>
      <font>
        <b/>
        <i val="0"/>
        <strike val="0"/>
        <condense val="0"/>
        <extend val="0"/>
        <outline val="0"/>
        <shadow val="0"/>
        <u val="none"/>
        <vertAlign val="baseline"/>
        <sz val="10"/>
        <color rgb="FFFFFFFF"/>
        <name val="Times New Roman"/>
        <scheme val="none"/>
      </font>
      <fill>
        <patternFill patternType="solid">
          <fgColor indexed="64"/>
          <bgColor rgb="FF002060"/>
        </patternFill>
      </fill>
      <alignment horizontal="center" vertical="center" textRotation="0" wrapText="1" indent="0" justifyLastLine="0" shrinkToFit="0" readingOrder="0"/>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lor theme="0"/>
      </font>
      <fill>
        <patternFill>
          <bgColor rgb="FFFF0000"/>
        </patternFill>
      </fill>
    </dxf>
    <dxf>
      <font>
        <condense val="0"/>
        <extend val="0"/>
        <color rgb="FF9C6500"/>
      </font>
      <fill>
        <patternFill>
          <bgColor rgb="FFFFEB9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NIST Cybersecurity Assessment</a:t>
            </a:r>
          </a:p>
        </c:rich>
      </c:tx>
      <c:overlay val="0"/>
    </c:title>
    <c:autoTitleDeleted val="0"/>
    <c:plotArea>
      <c:layout/>
      <c:barChart>
        <c:barDir val="col"/>
        <c:grouping val="clustered"/>
        <c:varyColors val="0"/>
        <c:ser>
          <c:idx val="0"/>
          <c:order val="0"/>
          <c:invertIfNegative val="0"/>
          <c:dPt>
            <c:idx val="0"/>
            <c:invertIfNegative val="0"/>
            <c:bubble3D val="0"/>
            <c:spPr>
              <a:solidFill>
                <a:srgbClr val="00B050"/>
              </a:solidFill>
            </c:spPr>
          </c:dPt>
          <c:dPt>
            <c:idx val="1"/>
            <c:invertIfNegative val="0"/>
            <c:bubble3D val="0"/>
            <c:spPr>
              <a:solidFill>
                <a:srgbClr val="FFFF00"/>
              </a:solidFill>
            </c:spPr>
          </c:dPt>
          <c:dPt>
            <c:idx val="2"/>
            <c:invertIfNegative val="0"/>
            <c:bubble3D val="0"/>
            <c:spPr>
              <a:solidFill>
                <a:srgbClr val="FFC000"/>
              </a:solidFill>
            </c:spPr>
          </c:dPt>
          <c:dPt>
            <c:idx val="3"/>
            <c:invertIfNegative val="0"/>
            <c:bubble3D val="0"/>
            <c:spPr>
              <a:solidFill>
                <a:srgbClr val="FF0000"/>
              </a:solidFill>
            </c:spPr>
          </c:dPt>
          <c:cat>
            <c:strRef>
              <c:f>'NIST Assessment'!$G$101:$G$106</c:f>
              <c:strCache>
                <c:ptCount val="6"/>
                <c:pt idx="0">
                  <c:v>High assurance</c:v>
                </c:pt>
                <c:pt idx="1">
                  <c:v>Reasonable assurance</c:v>
                </c:pt>
                <c:pt idx="2">
                  <c:v>Limited assurance</c:v>
                </c:pt>
                <c:pt idx="3">
                  <c:v>Very limited assurance</c:v>
                </c:pt>
                <c:pt idx="4">
                  <c:v>Not applicable</c:v>
                </c:pt>
                <c:pt idx="5">
                  <c:v>TOTAL APPLICABLE</c:v>
                </c:pt>
              </c:strCache>
            </c:strRef>
          </c:cat>
          <c:val>
            <c:numRef>
              <c:f>'NIST Assessment'!$F$101:$F$105</c:f>
              <c:numCache>
                <c:formatCode>General</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22986408"/>
        <c:axId val="322987584"/>
      </c:barChart>
      <c:catAx>
        <c:axId val="322986408"/>
        <c:scaling>
          <c:orientation val="minMax"/>
        </c:scaling>
        <c:delete val="0"/>
        <c:axPos val="b"/>
        <c:numFmt formatCode="General" sourceLinked="0"/>
        <c:majorTickMark val="out"/>
        <c:minorTickMark val="none"/>
        <c:tickLblPos val="nextTo"/>
        <c:crossAx val="322987584"/>
        <c:crosses val="autoZero"/>
        <c:auto val="1"/>
        <c:lblAlgn val="ctr"/>
        <c:lblOffset val="100"/>
        <c:noMultiLvlLbl val="0"/>
      </c:catAx>
      <c:valAx>
        <c:axId val="322987584"/>
        <c:scaling>
          <c:orientation val="minMax"/>
          <c:max val="100"/>
        </c:scaling>
        <c:delete val="0"/>
        <c:axPos val="l"/>
        <c:majorGridlines/>
        <c:numFmt formatCode="General" sourceLinked="1"/>
        <c:majorTickMark val="out"/>
        <c:minorTickMark val="none"/>
        <c:tickLblPos val="nextTo"/>
        <c:crossAx val="322986408"/>
        <c:crosses val="autoZero"/>
        <c:crossBetween val="between"/>
        <c:majorUnit val="10"/>
      </c:valAx>
    </c:plotArea>
    <c:plotVisOnly val="1"/>
    <c:dispBlanksAs val="gap"/>
    <c:showDLblsOverMax val="0"/>
  </c:chart>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'NIST Assessment'!$E$100</c:f>
              <c:strCache>
                <c:ptCount val="1"/>
                <c:pt idx="0">
                  <c:v>Priority count</c:v>
                </c:pt>
              </c:strCache>
            </c:strRef>
          </c:tx>
          <c:spPr>
            <a:solidFill>
              <a:schemeClr val="accent1"/>
            </a:solidFill>
            <a:ln>
              <a:noFill/>
            </a:ln>
            <a:effectLst/>
          </c:spPr>
          <c:invertIfNegative val="0"/>
          <c:cat>
            <c:strRef>
              <c:f>'NIST Assessment'!$D$101:$D$106</c:f>
              <c:strCache>
                <c:ptCount val="6"/>
                <c:pt idx="0">
                  <c:v>High priority</c:v>
                </c:pt>
                <c:pt idx="1">
                  <c:v>Medium to high priority</c:v>
                </c:pt>
                <c:pt idx="2">
                  <c:v>Medium to low priority</c:v>
                </c:pt>
                <c:pt idx="3">
                  <c:v>Low priority</c:v>
                </c:pt>
                <c:pt idx="4">
                  <c:v>Not applicable</c:v>
                </c:pt>
                <c:pt idx="5">
                  <c:v>Total</c:v>
                </c:pt>
              </c:strCache>
            </c:strRef>
          </c:cat>
          <c:val>
            <c:numRef>
              <c:f>'NIST Assessment'!$E$101:$E$106</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219"/>
        <c:overlap val="-27"/>
        <c:axId val="322989936"/>
        <c:axId val="322989152"/>
      </c:barChart>
      <c:catAx>
        <c:axId val="322989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2989152"/>
        <c:crosses val="autoZero"/>
        <c:auto val="1"/>
        <c:lblAlgn val="ctr"/>
        <c:lblOffset val="100"/>
        <c:noMultiLvlLbl val="0"/>
      </c:catAx>
      <c:valAx>
        <c:axId val="322989152"/>
        <c:scaling>
          <c:orientation val="minMax"/>
          <c:max val="100"/>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2989936"/>
        <c:crosses val="autoZero"/>
        <c:crossBetween val="between"/>
        <c:majorUnit val="10"/>
      </c:valAx>
      <c:spPr>
        <a:noFill/>
        <a:ln>
          <a:noFill/>
        </a:ln>
        <a:effectLst/>
      </c:spPr>
    </c:plotArea>
    <c:plotVisOnly val="1"/>
    <c:dispBlanksAs val="gap"/>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438150</xdr:colOff>
      <xdr:row>0</xdr:row>
      <xdr:rowOff>28575</xdr:rowOff>
    </xdr:from>
    <xdr:to>
      <xdr:col>10</xdr:col>
      <xdr:colOff>0</xdr:colOff>
      <xdr:row>21</xdr:row>
      <xdr:rowOff>28575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438150</xdr:colOff>
      <xdr:row>22</xdr:row>
      <xdr:rowOff>152399</xdr:rowOff>
    </xdr:from>
    <xdr:to>
      <xdr:col>9</xdr:col>
      <xdr:colOff>571500</xdr:colOff>
      <xdr:row>43</xdr:row>
      <xdr:rowOff>9524</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eter/Desktop/Digicall%20demo%20of%20Blue%20Turtle%20POPIA%20Compliance%20Toolkit/2%20Assess/2.4%20Information%20Security/POPIA%20Information%20Security%20Assessment%20Tool%20v3.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eter's%20desktop%20folder%20Acer%2026%20June/cc2016/POPI%20Compliance%20Toolkit%20Core%20Licence%2021%2004%2016%20v31.0/2%20Assessment%20Tools%2026%204%2016/Info%20Sec/Core%20Licence%20POPI%20Web%20Site%20Audit%20Tool%20v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Assessment"/>
      <sheetName val="Range"/>
      <sheetName val="Graphs"/>
      <sheetName val="Assurance scale"/>
    </sheetNames>
    <sheetDataSet>
      <sheetData sheetId="0"/>
      <sheetData sheetId="1"/>
      <sheetData sheetId="2">
        <row r="2">
          <cell r="A2" t="str">
            <v>High, critical we get this right</v>
          </cell>
          <cell r="B2" t="str">
            <v>name 1</v>
          </cell>
          <cell r="C2" t="str">
            <v>High assurance</v>
          </cell>
        </row>
        <row r="3">
          <cell r="B3" t="str">
            <v>name 2</v>
          </cell>
          <cell r="C3" t="str">
            <v>Reasonable assurance</v>
          </cell>
        </row>
        <row r="4">
          <cell r="B4" t="str">
            <v>name 3</v>
          </cell>
          <cell r="C4" t="str">
            <v>Limited assurance</v>
          </cell>
        </row>
        <row r="5">
          <cell r="B5" t="str">
            <v>name 4</v>
          </cell>
          <cell r="C5" t="str">
            <v>Very limited assurance</v>
          </cell>
        </row>
        <row r="6">
          <cell r="B6" t="str">
            <v>name 5</v>
          </cell>
          <cell r="C6" t="str">
            <v>Not applicable</v>
          </cell>
        </row>
        <row r="7">
          <cell r="B7" t="str">
            <v>name 6</v>
          </cell>
        </row>
        <row r="8">
          <cell r="B8" t="str">
            <v>name 7</v>
          </cell>
        </row>
        <row r="9">
          <cell r="B9" t="str">
            <v>name 8</v>
          </cell>
        </row>
        <row r="10">
          <cell r="B10" t="str">
            <v>name 9</v>
          </cell>
        </row>
        <row r="11">
          <cell r="B11" t="str">
            <v>name 10</v>
          </cell>
        </row>
        <row r="12">
          <cell r="B12" t="str">
            <v>name 11</v>
          </cell>
        </row>
        <row r="13">
          <cell r="B13" t="str">
            <v>name 12</v>
          </cell>
        </row>
        <row r="14">
          <cell r="B14" t="str">
            <v>name 13</v>
          </cell>
        </row>
        <row r="15">
          <cell r="B15" t="str">
            <v>name 14</v>
          </cell>
        </row>
        <row r="16">
          <cell r="B16" t="str">
            <v>name 15</v>
          </cell>
        </row>
        <row r="17">
          <cell r="B17" t="str">
            <v>name 16</v>
          </cell>
        </row>
        <row r="18">
          <cell r="B18" t="str">
            <v>name 17</v>
          </cell>
        </row>
        <row r="19">
          <cell r="B19" t="str">
            <v>name 18</v>
          </cell>
        </row>
        <row r="20">
          <cell r="B20" t="str">
            <v>name 19</v>
          </cell>
        </row>
        <row r="21">
          <cell r="B21" t="str">
            <v>name 20</v>
          </cell>
        </row>
      </sheetData>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hecklist Front"/>
      <sheetName val="Checklist Back"/>
      <sheetName val="Graph"/>
      <sheetName val="Assurance scale"/>
      <sheetName val="ranges"/>
    </sheetNames>
    <sheetDataSet>
      <sheetData sheetId="0"/>
      <sheetData sheetId="1"/>
      <sheetData sheetId="2"/>
      <sheetData sheetId="3"/>
      <sheetData sheetId="4"/>
      <sheetData sheetId="5">
        <row r="2">
          <cell r="B2" t="str">
            <v>High assurance</v>
          </cell>
        </row>
        <row r="3">
          <cell r="B3" t="str">
            <v>Reasonable assurance</v>
          </cell>
        </row>
        <row r="4">
          <cell r="B4" t="str">
            <v>Limited assurance</v>
          </cell>
        </row>
        <row r="5">
          <cell r="B5" t="str">
            <v>Very limited assurance</v>
          </cell>
        </row>
        <row r="6">
          <cell r="B6" t="str">
            <v>Not applicable</v>
          </cell>
        </row>
      </sheetData>
    </sheetDataSet>
  </externalBook>
</externalLink>
</file>

<file path=xl/tables/table1.xml><?xml version="1.0" encoding="utf-8"?>
<table xmlns="http://schemas.openxmlformats.org/spreadsheetml/2006/main" id="1" name="Table1" displayName="Table1" ref="B1:G99" totalsRowShown="0" headerRowDxfId="27" headerRowBorderDxfId="26">
  <autoFilter ref="B1:G99"/>
  <tableColumns count="6">
    <tableColumn id="1" name="Function" dataDxfId="25"/>
    <tableColumn id="2" name="Category" dataDxfId="24"/>
    <tableColumn id="3" name="Subcategory" dataDxfId="23"/>
    <tableColumn id="4" name="Priority rating" dataDxfId="22"/>
    <tableColumn id="5" name="Assurance rating" dataDxfId="21"/>
    <tableColumn id="6" name="Evidence/Comments" dataDxfId="20"/>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zoomScaleNormal="100" workbookViewId="0">
      <selection activeCell="B2" sqref="B2"/>
    </sheetView>
  </sheetViews>
  <sheetFormatPr defaultRowHeight="15" x14ac:dyDescent="0.25"/>
  <cols>
    <col min="2" max="2" width="74.28515625" customWidth="1"/>
    <col min="3" max="3" width="31.7109375" customWidth="1"/>
  </cols>
  <sheetData>
    <row r="1" spans="1:3" x14ac:dyDescent="0.25">
      <c r="A1" s="15"/>
      <c r="B1" s="17" t="s">
        <v>135</v>
      </c>
      <c r="C1" s="2"/>
    </row>
    <row r="2" spans="1:3" ht="30" x14ac:dyDescent="0.25">
      <c r="A2" s="15">
        <v>1</v>
      </c>
      <c r="B2" s="3" t="s">
        <v>157</v>
      </c>
      <c r="C2" s="2"/>
    </row>
    <row r="3" spans="1:3" ht="30" x14ac:dyDescent="0.25">
      <c r="A3" s="15">
        <v>2</v>
      </c>
      <c r="B3" s="3" t="s">
        <v>140</v>
      </c>
      <c r="C3" s="2"/>
    </row>
    <row r="4" spans="1:3" ht="30" x14ac:dyDescent="0.25">
      <c r="A4" s="15">
        <v>3</v>
      </c>
      <c r="B4" s="3" t="s">
        <v>156</v>
      </c>
      <c r="C4" s="2"/>
    </row>
    <row r="5" spans="1:3" x14ac:dyDescent="0.25">
      <c r="A5" s="15">
        <v>4</v>
      </c>
      <c r="B5" s="3" t="s">
        <v>136</v>
      </c>
      <c r="C5" s="2"/>
    </row>
    <row r="6" spans="1:3" x14ac:dyDescent="0.25">
      <c r="A6" s="15">
        <v>5</v>
      </c>
      <c r="B6" s="21" t="s">
        <v>145</v>
      </c>
      <c r="C6" s="2"/>
    </row>
    <row r="7" spans="1:3" x14ac:dyDescent="0.25">
      <c r="A7" s="15"/>
      <c r="B7" s="14" t="s">
        <v>137</v>
      </c>
      <c r="C7" s="18"/>
    </row>
    <row r="8" spans="1:3" x14ac:dyDescent="0.25">
      <c r="A8" s="15"/>
      <c r="B8" s="14" t="s">
        <v>138</v>
      </c>
      <c r="C8" s="18"/>
    </row>
    <row r="9" spans="1:3" x14ac:dyDescent="0.25">
      <c r="A9" s="15"/>
      <c r="B9" s="14" t="s">
        <v>139</v>
      </c>
      <c r="C9" s="18"/>
    </row>
    <row r="10" spans="1:3" x14ac:dyDescent="0.25">
      <c r="A10" s="15"/>
      <c r="B10" s="3"/>
      <c r="C10" s="2"/>
    </row>
  </sheetData>
  <pageMargins left="0.7" right="0.7" top="0.75" bottom="0.75" header="0.3" footer="0.3"/>
  <pageSetup orientation="portrait" verticalDpi="0" r:id="rId1"/>
  <headerFooter>
    <oddHeader>&amp;L&amp;A&amp;C&amp;F&amp;R&amp;P</oddHeader>
    <oddFooter>&amp;C© John Cato &amp; Dr Peter Tobin, 2016. All rights reserved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7"/>
  <sheetViews>
    <sheetView topLeftCell="A96" zoomScaleNormal="100" workbookViewId="0">
      <selection activeCell="E99" sqref="E2:F99"/>
    </sheetView>
  </sheetViews>
  <sheetFormatPr defaultRowHeight="23.25" x14ac:dyDescent="0.25"/>
  <cols>
    <col min="1" max="1" width="9.140625" style="19"/>
    <col min="2" max="2" width="12.85546875" style="2" customWidth="1"/>
    <col min="3" max="3" width="51.7109375" style="2" customWidth="1"/>
    <col min="4" max="4" width="31.42578125" style="3" customWidth="1"/>
    <col min="5" max="5" width="31.42578125" style="27" customWidth="1"/>
    <col min="6" max="6" width="21.7109375" style="33" customWidth="1"/>
    <col min="7" max="7" width="41.85546875" style="2" customWidth="1"/>
    <col min="8" max="16384" width="9.140625" style="2"/>
  </cols>
  <sheetData>
    <row r="1" spans="1:7" ht="21.75" thickBot="1" x14ac:dyDescent="0.3">
      <c r="B1" s="4" t="s">
        <v>99</v>
      </c>
      <c r="C1" s="5" t="s">
        <v>100</v>
      </c>
      <c r="D1" s="5" t="s">
        <v>0</v>
      </c>
      <c r="E1" s="5" t="s">
        <v>148</v>
      </c>
      <c r="F1" s="5" t="s">
        <v>128</v>
      </c>
      <c r="G1" s="5" t="s">
        <v>134</v>
      </c>
    </row>
    <row r="2" spans="1:7" ht="64.5" thickBot="1" x14ac:dyDescent="0.3">
      <c r="A2" s="19">
        <v>1</v>
      </c>
      <c r="B2" s="7" t="s">
        <v>101</v>
      </c>
      <c r="C2" s="6" t="s">
        <v>106</v>
      </c>
      <c r="D2" s="1" t="s">
        <v>1</v>
      </c>
      <c r="E2" s="33"/>
      <c r="F2" s="30"/>
      <c r="G2" s="16"/>
    </row>
    <row r="3" spans="1:7" ht="64.5" thickBot="1" x14ac:dyDescent="0.3">
      <c r="A3" s="19">
        <v>2</v>
      </c>
      <c r="B3" s="7" t="s">
        <v>101</v>
      </c>
      <c r="C3" s="6" t="s">
        <v>106</v>
      </c>
      <c r="D3" s="1" t="s">
        <v>2</v>
      </c>
      <c r="E3" s="33"/>
      <c r="F3" s="30"/>
      <c r="G3" s="16"/>
    </row>
    <row r="4" spans="1:7" ht="64.5" thickBot="1" x14ac:dyDescent="0.3">
      <c r="A4" s="19">
        <v>3</v>
      </c>
      <c r="B4" s="7" t="s">
        <v>101</v>
      </c>
      <c r="C4" s="6" t="s">
        <v>106</v>
      </c>
      <c r="D4" s="1" t="s">
        <v>3</v>
      </c>
      <c r="E4" s="33"/>
      <c r="F4" s="30"/>
      <c r="G4" s="16"/>
    </row>
    <row r="5" spans="1:7" ht="64.5" thickBot="1" x14ac:dyDescent="0.3">
      <c r="A5" s="19">
        <v>4</v>
      </c>
      <c r="B5" s="7" t="s">
        <v>101</v>
      </c>
      <c r="C5" s="6" t="s">
        <v>106</v>
      </c>
      <c r="D5" s="1" t="s">
        <v>4</v>
      </c>
      <c r="E5" s="33"/>
      <c r="F5" s="30"/>
      <c r="G5" s="16"/>
    </row>
    <row r="6" spans="1:7" ht="75.75" thickBot="1" x14ac:dyDescent="0.3">
      <c r="A6" s="19">
        <v>5</v>
      </c>
      <c r="B6" s="7" t="s">
        <v>101</v>
      </c>
      <c r="C6" s="6" t="s">
        <v>106</v>
      </c>
      <c r="D6" s="1" t="s">
        <v>5</v>
      </c>
      <c r="E6" s="33"/>
      <c r="F6" s="30"/>
      <c r="G6" s="16"/>
    </row>
    <row r="7" spans="1:7" ht="90.75" thickBot="1" x14ac:dyDescent="0.3">
      <c r="A7" s="19">
        <v>6</v>
      </c>
      <c r="B7" s="7" t="s">
        <v>101</v>
      </c>
      <c r="C7" s="6" t="s">
        <v>106</v>
      </c>
      <c r="D7" s="1" t="s">
        <v>6</v>
      </c>
      <c r="E7" s="33"/>
      <c r="F7" s="30"/>
      <c r="G7" s="16"/>
    </row>
    <row r="8" spans="1:7" ht="51.75" thickBot="1" x14ac:dyDescent="0.3">
      <c r="A8" s="19">
        <v>7</v>
      </c>
      <c r="B8" s="7" t="s">
        <v>101</v>
      </c>
      <c r="C8" s="6" t="s">
        <v>107</v>
      </c>
      <c r="D8" s="1" t="s">
        <v>7</v>
      </c>
      <c r="E8" s="33"/>
      <c r="F8" s="30"/>
      <c r="G8" s="16"/>
    </row>
    <row r="9" spans="1:7" ht="60.75" thickBot="1" x14ac:dyDescent="0.3">
      <c r="A9" s="19">
        <v>8</v>
      </c>
      <c r="B9" s="7" t="s">
        <v>101</v>
      </c>
      <c r="C9" s="6" t="s">
        <v>107</v>
      </c>
      <c r="D9" s="1" t="s">
        <v>8</v>
      </c>
      <c r="E9" s="33"/>
      <c r="F9" s="30"/>
      <c r="G9" s="16"/>
    </row>
    <row r="10" spans="1:7" ht="60.75" thickBot="1" x14ac:dyDescent="0.3">
      <c r="A10" s="19">
        <v>9</v>
      </c>
      <c r="B10" s="7" t="s">
        <v>101</v>
      </c>
      <c r="C10" s="6" t="s">
        <v>107</v>
      </c>
      <c r="D10" s="1" t="s">
        <v>9</v>
      </c>
      <c r="E10" s="33"/>
      <c r="F10" s="30"/>
      <c r="G10" s="16"/>
    </row>
    <row r="11" spans="1:7" ht="51.75" thickBot="1" x14ac:dyDescent="0.3">
      <c r="A11" s="19">
        <v>10</v>
      </c>
      <c r="B11" s="7" t="s">
        <v>101</v>
      </c>
      <c r="C11" s="6" t="s">
        <v>107</v>
      </c>
      <c r="D11" s="1" t="s">
        <v>10</v>
      </c>
      <c r="E11" s="33"/>
      <c r="F11" s="30"/>
      <c r="G11" s="16"/>
    </row>
    <row r="12" spans="1:7" ht="51.75" thickBot="1" x14ac:dyDescent="0.3">
      <c r="A12" s="19">
        <v>11</v>
      </c>
      <c r="B12" s="7" t="s">
        <v>101</v>
      </c>
      <c r="C12" s="6" t="s">
        <v>107</v>
      </c>
      <c r="D12" s="1" t="s">
        <v>11</v>
      </c>
      <c r="E12" s="33"/>
      <c r="F12" s="30"/>
      <c r="G12" s="16"/>
    </row>
    <row r="13" spans="1:7" ht="51.75" thickBot="1" x14ac:dyDescent="0.3">
      <c r="A13" s="19">
        <v>12</v>
      </c>
      <c r="B13" s="7" t="s">
        <v>101</v>
      </c>
      <c r="C13" s="6" t="s">
        <v>108</v>
      </c>
      <c r="D13" s="1" t="s">
        <v>12</v>
      </c>
      <c r="E13" s="33"/>
      <c r="F13" s="30"/>
      <c r="G13" s="16"/>
    </row>
    <row r="14" spans="1:7" ht="75.75" thickBot="1" x14ac:dyDescent="0.3">
      <c r="A14" s="19">
        <v>13</v>
      </c>
      <c r="B14" s="7" t="s">
        <v>101</v>
      </c>
      <c r="C14" s="6" t="s">
        <v>108</v>
      </c>
      <c r="D14" s="1" t="s">
        <v>13</v>
      </c>
      <c r="E14" s="33"/>
      <c r="F14" s="30"/>
      <c r="G14" s="16"/>
    </row>
    <row r="15" spans="1:7" ht="75.75" thickBot="1" x14ac:dyDescent="0.3">
      <c r="A15" s="19">
        <v>14</v>
      </c>
      <c r="B15" s="7" t="s">
        <v>101</v>
      </c>
      <c r="C15" s="6" t="s">
        <v>108</v>
      </c>
      <c r="D15" s="1" t="s">
        <v>14</v>
      </c>
      <c r="E15" s="33"/>
      <c r="F15" s="30"/>
      <c r="G15" s="16"/>
    </row>
    <row r="16" spans="1:7" ht="51.75" thickBot="1" x14ac:dyDescent="0.3">
      <c r="A16" s="19">
        <v>15</v>
      </c>
      <c r="B16" s="7" t="s">
        <v>101</v>
      </c>
      <c r="C16" s="6" t="s">
        <v>108</v>
      </c>
      <c r="D16" s="1" t="s">
        <v>15</v>
      </c>
      <c r="E16" s="33"/>
      <c r="F16" s="30"/>
      <c r="G16" s="16"/>
    </row>
    <row r="17" spans="1:7" ht="51.75" thickBot="1" x14ac:dyDescent="0.3">
      <c r="A17" s="19">
        <v>16</v>
      </c>
      <c r="B17" s="7" t="s">
        <v>101</v>
      </c>
      <c r="C17" s="6" t="s">
        <v>109</v>
      </c>
      <c r="D17" s="1" t="s">
        <v>16</v>
      </c>
      <c r="E17" s="33"/>
      <c r="F17" s="30"/>
      <c r="G17" s="16"/>
    </row>
    <row r="18" spans="1:7" ht="60.75" thickBot="1" x14ac:dyDescent="0.3">
      <c r="A18" s="19">
        <v>17</v>
      </c>
      <c r="B18" s="7" t="s">
        <v>101</v>
      </c>
      <c r="C18" s="6" t="s">
        <v>109</v>
      </c>
      <c r="D18" s="1" t="s">
        <v>17</v>
      </c>
      <c r="E18" s="33"/>
      <c r="F18" s="30"/>
      <c r="G18" s="16"/>
    </row>
    <row r="19" spans="1:7" ht="51.75" thickBot="1" x14ac:dyDescent="0.3">
      <c r="A19" s="19">
        <v>18</v>
      </c>
      <c r="B19" s="7" t="s">
        <v>101</v>
      </c>
      <c r="C19" s="6" t="s">
        <v>109</v>
      </c>
      <c r="D19" s="1" t="s">
        <v>18</v>
      </c>
      <c r="E19" s="33"/>
      <c r="F19" s="30"/>
      <c r="G19" s="16"/>
    </row>
    <row r="20" spans="1:7" ht="51.75" thickBot="1" x14ac:dyDescent="0.3">
      <c r="A20" s="19">
        <v>19</v>
      </c>
      <c r="B20" s="7" t="s">
        <v>101</v>
      </c>
      <c r="C20" s="6" t="s">
        <v>109</v>
      </c>
      <c r="D20" s="1" t="s">
        <v>19</v>
      </c>
      <c r="E20" s="33"/>
      <c r="F20" s="30"/>
      <c r="G20" s="16"/>
    </row>
    <row r="21" spans="1:7" ht="51.75" thickBot="1" x14ac:dyDescent="0.3">
      <c r="A21" s="19">
        <v>20</v>
      </c>
      <c r="B21" s="7" t="s">
        <v>101</v>
      </c>
      <c r="C21" s="6" t="s">
        <v>109</v>
      </c>
      <c r="D21" s="1" t="s">
        <v>20</v>
      </c>
      <c r="E21" s="33"/>
      <c r="F21" s="30"/>
      <c r="G21" s="16"/>
    </row>
    <row r="22" spans="1:7" ht="51.75" thickBot="1" x14ac:dyDescent="0.3">
      <c r="A22" s="19">
        <v>21</v>
      </c>
      <c r="B22" s="7" t="s">
        <v>101</v>
      </c>
      <c r="C22" s="6" t="s">
        <v>109</v>
      </c>
      <c r="D22" s="1" t="s">
        <v>21</v>
      </c>
      <c r="E22" s="33"/>
      <c r="F22" s="30"/>
      <c r="G22" s="16"/>
    </row>
    <row r="23" spans="1:7" ht="60.75" thickBot="1" x14ac:dyDescent="0.3">
      <c r="A23" s="19">
        <v>22</v>
      </c>
      <c r="B23" s="7" t="s">
        <v>101</v>
      </c>
      <c r="C23" s="6" t="s">
        <v>110</v>
      </c>
      <c r="D23" s="1" t="s">
        <v>22</v>
      </c>
      <c r="E23" s="33"/>
      <c r="F23" s="30"/>
      <c r="G23" s="16"/>
    </row>
    <row r="24" spans="1:7" ht="45.75" thickBot="1" x14ac:dyDescent="0.3">
      <c r="A24" s="19">
        <v>23</v>
      </c>
      <c r="B24" s="7" t="s">
        <v>101</v>
      </c>
      <c r="C24" s="6" t="s">
        <v>110</v>
      </c>
      <c r="D24" s="1" t="s">
        <v>23</v>
      </c>
      <c r="E24" s="33"/>
      <c r="F24" s="30"/>
      <c r="G24" s="16"/>
    </row>
    <row r="25" spans="1:7" ht="75.75" thickBot="1" x14ac:dyDescent="0.3">
      <c r="A25" s="19">
        <v>24</v>
      </c>
      <c r="B25" s="7" t="s">
        <v>101</v>
      </c>
      <c r="C25" s="6" t="s">
        <v>110</v>
      </c>
      <c r="D25" s="1" t="s">
        <v>24</v>
      </c>
      <c r="E25" s="33"/>
      <c r="F25" s="30"/>
      <c r="G25" s="16"/>
    </row>
    <row r="26" spans="1:7" ht="45.75" thickBot="1" x14ac:dyDescent="0.3">
      <c r="A26" s="19">
        <v>25</v>
      </c>
      <c r="B26" s="8" t="s">
        <v>102</v>
      </c>
      <c r="C26" s="6" t="s">
        <v>111</v>
      </c>
      <c r="D26" s="1" t="s">
        <v>25</v>
      </c>
      <c r="E26" s="33"/>
      <c r="F26" s="30"/>
      <c r="G26" s="16"/>
    </row>
    <row r="27" spans="1:7" ht="39" thickBot="1" x14ac:dyDescent="0.3">
      <c r="A27" s="19">
        <v>26</v>
      </c>
      <c r="B27" s="8" t="s">
        <v>102</v>
      </c>
      <c r="C27" s="6" t="s">
        <v>111</v>
      </c>
      <c r="D27" s="1" t="s">
        <v>26</v>
      </c>
      <c r="E27" s="33"/>
      <c r="F27" s="30"/>
      <c r="G27" s="16"/>
    </row>
    <row r="28" spans="1:7" ht="39" thickBot="1" x14ac:dyDescent="0.3">
      <c r="A28" s="19">
        <v>27</v>
      </c>
      <c r="B28" s="8" t="s">
        <v>102</v>
      </c>
      <c r="C28" s="6" t="s">
        <v>111</v>
      </c>
      <c r="D28" s="1" t="s">
        <v>27</v>
      </c>
      <c r="E28" s="33"/>
      <c r="F28" s="30"/>
      <c r="G28" s="16"/>
    </row>
    <row r="29" spans="1:7" ht="60.75" thickBot="1" x14ac:dyDescent="0.3">
      <c r="A29" s="19">
        <v>28</v>
      </c>
      <c r="B29" s="8" t="s">
        <v>102</v>
      </c>
      <c r="C29" s="6" t="s">
        <v>111</v>
      </c>
      <c r="D29" s="1" t="s">
        <v>28</v>
      </c>
      <c r="E29" s="33"/>
      <c r="F29" s="30"/>
      <c r="G29" s="16"/>
    </row>
    <row r="30" spans="1:7" ht="45.75" thickBot="1" x14ac:dyDescent="0.3">
      <c r="A30" s="19">
        <v>29</v>
      </c>
      <c r="B30" s="8" t="s">
        <v>102</v>
      </c>
      <c r="C30" s="6" t="s">
        <v>111</v>
      </c>
      <c r="D30" s="1" t="s">
        <v>29</v>
      </c>
      <c r="E30" s="33"/>
      <c r="F30" s="30"/>
      <c r="G30" s="16"/>
    </row>
    <row r="31" spans="1:7" ht="64.5" thickBot="1" x14ac:dyDescent="0.3">
      <c r="A31" s="19">
        <v>30</v>
      </c>
      <c r="B31" s="8" t="s">
        <v>102</v>
      </c>
      <c r="C31" s="6" t="s">
        <v>112</v>
      </c>
      <c r="D31" s="1" t="s">
        <v>30</v>
      </c>
      <c r="E31" s="33"/>
      <c r="F31" s="30"/>
      <c r="G31" s="16"/>
    </row>
    <row r="32" spans="1:7" ht="64.5" thickBot="1" x14ac:dyDescent="0.3">
      <c r="A32" s="19">
        <v>31</v>
      </c>
      <c r="B32" s="8" t="s">
        <v>102</v>
      </c>
      <c r="C32" s="6" t="s">
        <v>112</v>
      </c>
      <c r="D32" s="1" t="s">
        <v>31</v>
      </c>
      <c r="E32" s="33"/>
      <c r="F32" s="30"/>
      <c r="G32" s="16"/>
    </row>
    <row r="33" spans="1:7" ht="64.5" thickBot="1" x14ac:dyDescent="0.3">
      <c r="A33" s="19">
        <v>32</v>
      </c>
      <c r="B33" s="8" t="s">
        <v>102</v>
      </c>
      <c r="C33" s="6" t="s">
        <v>112</v>
      </c>
      <c r="D33" s="1" t="s">
        <v>32</v>
      </c>
      <c r="E33" s="33"/>
      <c r="F33" s="30"/>
      <c r="G33" s="16"/>
    </row>
    <row r="34" spans="1:7" ht="64.5" thickBot="1" x14ac:dyDescent="0.3">
      <c r="A34" s="19">
        <v>33</v>
      </c>
      <c r="B34" s="8" t="s">
        <v>102</v>
      </c>
      <c r="C34" s="6" t="s">
        <v>112</v>
      </c>
      <c r="D34" s="1" t="s">
        <v>33</v>
      </c>
      <c r="E34" s="33"/>
      <c r="F34" s="30"/>
      <c r="G34" s="16"/>
    </row>
    <row r="35" spans="1:7" ht="64.5" thickBot="1" x14ac:dyDescent="0.3">
      <c r="A35" s="19">
        <v>34</v>
      </c>
      <c r="B35" s="8" t="s">
        <v>102</v>
      </c>
      <c r="C35" s="6" t="s">
        <v>112</v>
      </c>
      <c r="D35" s="1" t="s">
        <v>34</v>
      </c>
      <c r="E35" s="33"/>
      <c r="F35" s="30"/>
      <c r="G35" s="16"/>
    </row>
    <row r="36" spans="1:7" ht="51.75" thickBot="1" x14ac:dyDescent="0.3">
      <c r="A36" s="19">
        <v>35</v>
      </c>
      <c r="B36" s="8" t="s">
        <v>102</v>
      </c>
      <c r="C36" s="6" t="s">
        <v>113</v>
      </c>
      <c r="D36" s="1" t="s">
        <v>35</v>
      </c>
      <c r="E36" s="33"/>
      <c r="F36" s="30"/>
      <c r="G36" s="16"/>
    </row>
    <row r="37" spans="1:7" ht="51.75" thickBot="1" x14ac:dyDescent="0.3">
      <c r="A37" s="19">
        <v>36</v>
      </c>
      <c r="B37" s="8" t="s">
        <v>102</v>
      </c>
      <c r="C37" s="6" t="s">
        <v>113</v>
      </c>
      <c r="D37" s="1" t="s">
        <v>36</v>
      </c>
      <c r="E37" s="33"/>
      <c r="F37" s="30"/>
      <c r="G37" s="16"/>
    </row>
    <row r="38" spans="1:7" ht="51.75" thickBot="1" x14ac:dyDescent="0.3">
      <c r="A38" s="19">
        <v>37</v>
      </c>
      <c r="B38" s="8" t="s">
        <v>102</v>
      </c>
      <c r="C38" s="6" t="s">
        <v>113</v>
      </c>
      <c r="D38" s="1" t="s">
        <v>37</v>
      </c>
      <c r="E38" s="33"/>
      <c r="F38" s="30"/>
      <c r="G38" s="16"/>
    </row>
    <row r="39" spans="1:7" ht="51.75" thickBot="1" x14ac:dyDescent="0.3">
      <c r="A39" s="19">
        <v>38</v>
      </c>
      <c r="B39" s="8" t="s">
        <v>102</v>
      </c>
      <c r="C39" s="6" t="s">
        <v>113</v>
      </c>
      <c r="D39" s="1" t="s">
        <v>38</v>
      </c>
      <c r="E39" s="33"/>
      <c r="F39" s="30"/>
      <c r="G39" s="16"/>
    </row>
    <row r="40" spans="1:7" ht="51.75" thickBot="1" x14ac:dyDescent="0.3">
      <c r="A40" s="19">
        <v>39</v>
      </c>
      <c r="B40" s="8" t="s">
        <v>102</v>
      </c>
      <c r="C40" s="6" t="s">
        <v>113</v>
      </c>
      <c r="D40" s="1" t="s">
        <v>39</v>
      </c>
      <c r="E40" s="33"/>
      <c r="F40" s="30"/>
      <c r="G40" s="16"/>
    </row>
    <row r="41" spans="1:7" ht="60.75" thickBot="1" x14ac:dyDescent="0.3">
      <c r="A41" s="19">
        <v>40</v>
      </c>
      <c r="B41" s="8" t="s">
        <v>102</v>
      </c>
      <c r="C41" s="6" t="s">
        <v>113</v>
      </c>
      <c r="D41" s="1" t="s">
        <v>40</v>
      </c>
      <c r="E41" s="33"/>
      <c r="F41" s="30"/>
      <c r="G41" s="16"/>
    </row>
    <row r="42" spans="1:7" ht="60.75" thickBot="1" x14ac:dyDescent="0.3">
      <c r="A42" s="19">
        <v>41</v>
      </c>
      <c r="B42" s="8" t="s">
        <v>102</v>
      </c>
      <c r="C42" s="6" t="s">
        <v>113</v>
      </c>
      <c r="D42" s="1" t="s">
        <v>41</v>
      </c>
      <c r="E42" s="33"/>
      <c r="F42" s="30"/>
      <c r="G42" s="16"/>
    </row>
    <row r="43" spans="1:7" ht="77.25" thickBot="1" x14ac:dyDescent="0.3">
      <c r="A43" s="19">
        <v>42</v>
      </c>
      <c r="B43" s="8" t="s">
        <v>102</v>
      </c>
      <c r="C43" s="6" t="s">
        <v>114</v>
      </c>
      <c r="D43" s="1" t="s">
        <v>42</v>
      </c>
      <c r="E43" s="33"/>
      <c r="F43" s="30"/>
      <c r="G43" s="16"/>
    </row>
    <row r="44" spans="1:7" ht="77.25" thickBot="1" x14ac:dyDescent="0.3">
      <c r="A44" s="19">
        <v>43</v>
      </c>
      <c r="B44" s="8" t="s">
        <v>102</v>
      </c>
      <c r="C44" s="6" t="s">
        <v>114</v>
      </c>
      <c r="D44" s="1" t="s">
        <v>46</v>
      </c>
      <c r="E44" s="33"/>
      <c r="F44" s="30"/>
      <c r="G44" s="16"/>
    </row>
    <row r="45" spans="1:7" ht="77.25" thickBot="1" x14ac:dyDescent="0.3">
      <c r="A45" s="19">
        <v>44</v>
      </c>
      <c r="B45" s="8" t="s">
        <v>102</v>
      </c>
      <c r="C45" s="6" t="s">
        <v>114</v>
      </c>
      <c r="D45" s="1" t="s">
        <v>47</v>
      </c>
      <c r="E45" s="33"/>
      <c r="F45" s="30"/>
      <c r="G45" s="16"/>
    </row>
    <row r="46" spans="1:7" ht="77.25" thickBot="1" x14ac:dyDescent="0.3">
      <c r="A46" s="19">
        <v>45</v>
      </c>
      <c r="B46" s="8" t="s">
        <v>102</v>
      </c>
      <c r="C46" s="6" t="s">
        <v>114</v>
      </c>
      <c r="D46" s="1" t="s">
        <v>48</v>
      </c>
      <c r="E46" s="33"/>
      <c r="F46" s="30"/>
      <c r="G46" s="16"/>
    </row>
    <row r="47" spans="1:7" ht="77.25" thickBot="1" x14ac:dyDescent="0.3">
      <c r="A47" s="19">
        <v>46</v>
      </c>
      <c r="B47" s="8" t="s">
        <v>102</v>
      </c>
      <c r="C47" s="6" t="s">
        <v>114</v>
      </c>
      <c r="D47" s="1" t="s">
        <v>49</v>
      </c>
      <c r="E47" s="33"/>
      <c r="F47" s="30"/>
      <c r="G47" s="16"/>
    </row>
    <row r="48" spans="1:7" ht="77.25" thickBot="1" x14ac:dyDescent="0.3">
      <c r="A48" s="19">
        <v>47</v>
      </c>
      <c r="B48" s="8" t="s">
        <v>102</v>
      </c>
      <c r="C48" s="6" t="s">
        <v>114</v>
      </c>
      <c r="D48" s="1" t="s">
        <v>50</v>
      </c>
      <c r="E48" s="33"/>
      <c r="F48" s="30"/>
      <c r="G48" s="16"/>
    </row>
    <row r="49" spans="1:7" ht="77.25" thickBot="1" x14ac:dyDescent="0.3">
      <c r="A49" s="19">
        <v>48</v>
      </c>
      <c r="B49" s="8" t="s">
        <v>102</v>
      </c>
      <c r="C49" s="6" t="s">
        <v>114</v>
      </c>
      <c r="D49" s="1" t="s">
        <v>51</v>
      </c>
      <c r="E49" s="33"/>
      <c r="F49" s="30"/>
      <c r="G49" s="16"/>
    </row>
    <row r="50" spans="1:7" ht="77.25" thickBot="1" x14ac:dyDescent="0.3">
      <c r="A50" s="19">
        <v>49</v>
      </c>
      <c r="B50" s="8" t="s">
        <v>102</v>
      </c>
      <c r="C50" s="6" t="s">
        <v>114</v>
      </c>
      <c r="D50" s="1" t="s">
        <v>52</v>
      </c>
      <c r="E50" s="33"/>
      <c r="F50" s="30"/>
      <c r="G50" s="16"/>
    </row>
    <row r="51" spans="1:7" ht="90.75" thickBot="1" x14ac:dyDescent="0.3">
      <c r="A51" s="19">
        <v>50</v>
      </c>
      <c r="B51" s="8" t="s">
        <v>102</v>
      </c>
      <c r="C51" s="6" t="s">
        <v>114</v>
      </c>
      <c r="D51" s="1" t="s">
        <v>53</v>
      </c>
      <c r="E51" s="33"/>
      <c r="F51" s="30"/>
      <c r="G51" s="16"/>
    </row>
    <row r="52" spans="1:7" ht="77.25" thickBot="1" x14ac:dyDescent="0.3">
      <c r="A52" s="19">
        <v>51</v>
      </c>
      <c r="B52" s="8" t="s">
        <v>102</v>
      </c>
      <c r="C52" s="6" t="s">
        <v>114</v>
      </c>
      <c r="D52" s="1" t="s">
        <v>43</v>
      </c>
      <c r="E52" s="33"/>
      <c r="F52" s="30"/>
      <c r="G52" s="16"/>
    </row>
    <row r="53" spans="1:7" ht="77.25" thickBot="1" x14ac:dyDescent="0.3">
      <c r="A53" s="19">
        <v>52</v>
      </c>
      <c r="B53" s="8" t="s">
        <v>102</v>
      </c>
      <c r="C53" s="6" t="s">
        <v>114</v>
      </c>
      <c r="D53" s="1" t="s">
        <v>44</v>
      </c>
      <c r="E53" s="33"/>
      <c r="F53" s="30"/>
      <c r="G53" s="16"/>
    </row>
    <row r="54" spans="1:7" ht="77.25" thickBot="1" x14ac:dyDescent="0.3">
      <c r="A54" s="19">
        <v>53</v>
      </c>
      <c r="B54" s="8" t="s">
        <v>102</v>
      </c>
      <c r="C54" s="6" t="s">
        <v>114</v>
      </c>
      <c r="D54" s="1" t="s">
        <v>45</v>
      </c>
      <c r="E54" s="33"/>
      <c r="F54" s="30"/>
      <c r="G54" s="16"/>
    </row>
    <row r="55" spans="1:7" ht="75.75" thickBot="1" x14ac:dyDescent="0.3">
      <c r="A55" s="19">
        <v>54</v>
      </c>
      <c r="B55" s="8" t="s">
        <v>102</v>
      </c>
      <c r="C55" s="6" t="s">
        <v>115</v>
      </c>
      <c r="D55" s="1" t="s">
        <v>54</v>
      </c>
      <c r="E55" s="33"/>
      <c r="F55" s="30"/>
      <c r="G55" s="16"/>
    </row>
    <row r="56" spans="1:7" ht="75.75" thickBot="1" x14ac:dyDescent="0.3">
      <c r="A56" s="19">
        <v>55</v>
      </c>
      <c r="B56" s="8" t="s">
        <v>102</v>
      </c>
      <c r="C56" s="6" t="s">
        <v>115</v>
      </c>
      <c r="D56" s="1" t="s">
        <v>55</v>
      </c>
      <c r="E56" s="33"/>
      <c r="F56" s="30"/>
      <c r="G56" s="16"/>
    </row>
    <row r="57" spans="1:7" ht="60.75" thickBot="1" x14ac:dyDescent="0.3">
      <c r="A57" s="19">
        <v>56</v>
      </c>
      <c r="B57" s="8" t="s">
        <v>102</v>
      </c>
      <c r="C57" s="6" t="s">
        <v>116</v>
      </c>
      <c r="D57" s="1" t="s">
        <v>56</v>
      </c>
      <c r="E57" s="33"/>
      <c r="F57" s="30"/>
      <c r="G57" s="16"/>
    </row>
    <row r="58" spans="1:7" ht="51.75" thickBot="1" x14ac:dyDescent="0.3">
      <c r="A58" s="19">
        <v>57</v>
      </c>
      <c r="B58" s="8" t="s">
        <v>102</v>
      </c>
      <c r="C58" s="6" t="s">
        <v>116</v>
      </c>
      <c r="D58" s="1" t="s">
        <v>57</v>
      </c>
      <c r="E58" s="33"/>
      <c r="F58" s="30"/>
      <c r="G58" s="16"/>
    </row>
    <row r="59" spans="1:7" ht="60.75" thickBot="1" x14ac:dyDescent="0.3">
      <c r="A59" s="19">
        <v>58</v>
      </c>
      <c r="B59" s="8" t="s">
        <v>102</v>
      </c>
      <c r="C59" s="6" t="s">
        <v>116</v>
      </c>
      <c r="D59" s="1" t="s">
        <v>58</v>
      </c>
      <c r="E59" s="33"/>
      <c r="F59" s="30"/>
      <c r="G59" s="16"/>
    </row>
    <row r="60" spans="1:7" ht="51.75" thickBot="1" x14ac:dyDescent="0.3">
      <c r="A60" s="19">
        <v>59</v>
      </c>
      <c r="B60" s="8" t="s">
        <v>102</v>
      </c>
      <c r="C60" s="6" t="s">
        <v>116</v>
      </c>
      <c r="D60" s="1" t="s">
        <v>59</v>
      </c>
      <c r="E60" s="33"/>
      <c r="F60" s="30"/>
      <c r="G60" s="16"/>
    </row>
    <row r="61" spans="1:7" ht="60.75" thickBot="1" x14ac:dyDescent="0.3">
      <c r="A61" s="19">
        <v>60</v>
      </c>
      <c r="B61" s="9" t="s">
        <v>103</v>
      </c>
      <c r="C61" s="6" t="s">
        <v>117</v>
      </c>
      <c r="D61" s="1" t="s">
        <v>60</v>
      </c>
      <c r="E61" s="33"/>
      <c r="F61" s="30"/>
      <c r="G61" s="16"/>
    </row>
    <row r="62" spans="1:7" ht="45.75" thickBot="1" x14ac:dyDescent="0.3">
      <c r="A62" s="19">
        <v>61</v>
      </c>
      <c r="B62" s="9" t="s">
        <v>103</v>
      </c>
      <c r="C62" s="6" t="s">
        <v>117</v>
      </c>
      <c r="D62" s="1" t="s">
        <v>61</v>
      </c>
      <c r="E62" s="33"/>
      <c r="F62" s="30"/>
      <c r="G62" s="16"/>
    </row>
    <row r="63" spans="1:7" ht="45.75" thickBot="1" x14ac:dyDescent="0.3">
      <c r="A63" s="19">
        <v>62</v>
      </c>
      <c r="B63" s="9" t="s">
        <v>103</v>
      </c>
      <c r="C63" s="6" t="s">
        <v>117</v>
      </c>
      <c r="D63" s="1" t="s">
        <v>62</v>
      </c>
      <c r="E63" s="33"/>
      <c r="F63" s="30"/>
      <c r="G63" s="16"/>
    </row>
    <row r="64" spans="1:7" ht="39" thickBot="1" x14ac:dyDescent="0.3">
      <c r="A64" s="19">
        <v>63</v>
      </c>
      <c r="B64" s="9" t="s">
        <v>103</v>
      </c>
      <c r="C64" s="6" t="s">
        <v>117</v>
      </c>
      <c r="D64" s="1" t="s">
        <v>63</v>
      </c>
      <c r="E64" s="33"/>
      <c r="F64" s="30"/>
      <c r="G64" s="16"/>
    </row>
    <row r="65" spans="1:7" ht="39" thickBot="1" x14ac:dyDescent="0.3">
      <c r="A65" s="19">
        <v>64</v>
      </c>
      <c r="B65" s="9" t="s">
        <v>103</v>
      </c>
      <c r="C65" s="6" t="s">
        <v>117</v>
      </c>
      <c r="D65" s="1" t="s">
        <v>64</v>
      </c>
      <c r="E65" s="33"/>
      <c r="F65" s="30"/>
      <c r="G65" s="16"/>
    </row>
    <row r="66" spans="1:7" ht="51.75" thickBot="1" x14ac:dyDescent="0.3">
      <c r="A66" s="19">
        <v>65</v>
      </c>
      <c r="B66" s="9" t="s">
        <v>103</v>
      </c>
      <c r="C66" s="6" t="s">
        <v>118</v>
      </c>
      <c r="D66" s="1" t="s">
        <v>65</v>
      </c>
      <c r="E66" s="33"/>
      <c r="F66" s="30"/>
      <c r="G66" s="16"/>
    </row>
    <row r="67" spans="1:7" ht="60.75" thickBot="1" x14ac:dyDescent="0.3">
      <c r="A67" s="19">
        <v>66</v>
      </c>
      <c r="B67" s="9" t="s">
        <v>103</v>
      </c>
      <c r="C67" s="6" t="s">
        <v>118</v>
      </c>
      <c r="D67" s="1" t="s">
        <v>66</v>
      </c>
      <c r="E67" s="33"/>
      <c r="F67" s="30"/>
      <c r="G67" s="16"/>
    </row>
    <row r="68" spans="1:7" ht="51.75" thickBot="1" x14ac:dyDescent="0.3">
      <c r="A68" s="19">
        <v>67</v>
      </c>
      <c r="B68" s="9" t="s">
        <v>103</v>
      </c>
      <c r="C68" s="6" t="s">
        <v>118</v>
      </c>
      <c r="D68" s="1" t="s">
        <v>67</v>
      </c>
      <c r="E68" s="33"/>
      <c r="F68" s="30"/>
      <c r="G68" s="16"/>
    </row>
    <row r="69" spans="1:7" ht="51.75" thickBot="1" x14ac:dyDescent="0.3">
      <c r="A69" s="19">
        <v>68</v>
      </c>
      <c r="B69" s="9" t="s">
        <v>103</v>
      </c>
      <c r="C69" s="6" t="s">
        <v>118</v>
      </c>
      <c r="D69" s="1" t="s">
        <v>68</v>
      </c>
      <c r="E69" s="33"/>
      <c r="F69" s="30"/>
      <c r="G69" s="16"/>
    </row>
    <row r="70" spans="1:7" ht="51.75" thickBot="1" x14ac:dyDescent="0.3">
      <c r="A70" s="19">
        <v>69</v>
      </c>
      <c r="B70" s="9" t="s">
        <v>103</v>
      </c>
      <c r="C70" s="6" t="s">
        <v>118</v>
      </c>
      <c r="D70" s="1" t="s">
        <v>69</v>
      </c>
      <c r="E70" s="33"/>
      <c r="F70" s="30"/>
      <c r="G70" s="16"/>
    </row>
    <row r="71" spans="1:7" ht="60.75" thickBot="1" x14ac:dyDescent="0.3">
      <c r="A71" s="19">
        <v>70</v>
      </c>
      <c r="B71" s="9" t="s">
        <v>103</v>
      </c>
      <c r="C71" s="6" t="s">
        <v>118</v>
      </c>
      <c r="D71" s="1" t="s">
        <v>70</v>
      </c>
      <c r="E71" s="33"/>
      <c r="F71" s="30"/>
      <c r="G71" s="16"/>
    </row>
    <row r="72" spans="1:7" ht="60.75" thickBot="1" x14ac:dyDescent="0.3">
      <c r="A72" s="19">
        <v>71</v>
      </c>
      <c r="B72" s="9" t="s">
        <v>103</v>
      </c>
      <c r="C72" s="6" t="s">
        <v>118</v>
      </c>
      <c r="D72" s="1" t="s">
        <v>71</v>
      </c>
      <c r="E72" s="33"/>
      <c r="F72" s="30"/>
      <c r="G72" s="16"/>
    </row>
    <row r="73" spans="1:7" ht="51.75" thickBot="1" x14ac:dyDescent="0.3">
      <c r="A73" s="19">
        <v>72</v>
      </c>
      <c r="B73" s="9" t="s">
        <v>103</v>
      </c>
      <c r="C73" s="6" t="s">
        <v>118</v>
      </c>
      <c r="D73" s="1" t="s">
        <v>72</v>
      </c>
      <c r="E73" s="33"/>
      <c r="F73" s="30"/>
      <c r="G73" s="16"/>
    </row>
    <row r="74" spans="1:7" ht="60.75" thickBot="1" x14ac:dyDescent="0.3">
      <c r="A74" s="19">
        <v>73</v>
      </c>
      <c r="B74" s="9" t="s">
        <v>103</v>
      </c>
      <c r="C74" s="6" t="s">
        <v>119</v>
      </c>
      <c r="D74" s="1" t="s">
        <v>73</v>
      </c>
      <c r="E74" s="33"/>
      <c r="F74" s="30"/>
      <c r="G74" s="16"/>
    </row>
    <row r="75" spans="1:7" ht="45.75" thickBot="1" x14ac:dyDescent="0.3">
      <c r="A75" s="19">
        <v>74</v>
      </c>
      <c r="B75" s="9" t="s">
        <v>103</v>
      </c>
      <c r="C75" s="6" t="s">
        <v>119</v>
      </c>
      <c r="D75" s="1" t="s">
        <v>74</v>
      </c>
      <c r="E75" s="33"/>
      <c r="F75" s="30"/>
      <c r="G75" s="16"/>
    </row>
    <row r="76" spans="1:7" ht="39" thickBot="1" x14ac:dyDescent="0.3">
      <c r="A76" s="19">
        <v>75</v>
      </c>
      <c r="B76" s="9" t="s">
        <v>103</v>
      </c>
      <c r="C76" s="6" t="s">
        <v>119</v>
      </c>
      <c r="D76" s="1" t="s">
        <v>75</v>
      </c>
      <c r="E76" s="33"/>
      <c r="F76" s="30"/>
      <c r="G76" s="16"/>
    </row>
    <row r="77" spans="1:7" ht="45.75" thickBot="1" x14ac:dyDescent="0.3">
      <c r="A77" s="19">
        <v>76</v>
      </c>
      <c r="B77" s="9" t="s">
        <v>103</v>
      </c>
      <c r="C77" s="6" t="s">
        <v>119</v>
      </c>
      <c r="D77" s="1" t="s">
        <v>76</v>
      </c>
      <c r="E77" s="33"/>
      <c r="F77" s="30"/>
      <c r="G77" s="16"/>
    </row>
    <row r="78" spans="1:7" ht="39" thickBot="1" x14ac:dyDescent="0.3">
      <c r="A78" s="19">
        <v>77</v>
      </c>
      <c r="B78" s="9" t="s">
        <v>103</v>
      </c>
      <c r="C78" s="6" t="s">
        <v>119</v>
      </c>
      <c r="D78" s="1" t="s">
        <v>77</v>
      </c>
      <c r="E78" s="33"/>
      <c r="F78" s="30"/>
      <c r="G78" s="16"/>
    </row>
    <row r="79" spans="1:7" ht="42" thickBot="1" x14ac:dyDescent="0.3">
      <c r="A79" s="19">
        <v>78</v>
      </c>
      <c r="B79" s="10" t="s">
        <v>104</v>
      </c>
      <c r="C79" s="6" t="s">
        <v>120</v>
      </c>
      <c r="D79" s="1" t="s">
        <v>78</v>
      </c>
      <c r="E79" s="33"/>
      <c r="F79" s="30"/>
      <c r="G79" s="16"/>
    </row>
    <row r="80" spans="1:7" ht="45.75" thickBot="1" x14ac:dyDescent="0.3">
      <c r="A80" s="19">
        <v>79</v>
      </c>
      <c r="B80" s="10" t="s">
        <v>104</v>
      </c>
      <c r="C80" s="6" t="s">
        <v>121</v>
      </c>
      <c r="D80" s="1" t="s">
        <v>79</v>
      </c>
      <c r="E80" s="33"/>
      <c r="F80" s="30"/>
      <c r="G80" s="16"/>
    </row>
    <row r="81" spans="1:7" ht="45.75" thickBot="1" x14ac:dyDescent="0.3">
      <c r="A81" s="19">
        <v>80</v>
      </c>
      <c r="B81" s="10" t="s">
        <v>104</v>
      </c>
      <c r="C81" s="6" t="s">
        <v>121</v>
      </c>
      <c r="D81" s="1" t="s">
        <v>80</v>
      </c>
      <c r="E81" s="33"/>
      <c r="F81" s="30"/>
      <c r="G81" s="16"/>
    </row>
    <row r="82" spans="1:7" ht="39" thickBot="1" x14ac:dyDescent="0.3">
      <c r="A82" s="19">
        <v>81</v>
      </c>
      <c r="B82" s="10" t="s">
        <v>104</v>
      </c>
      <c r="C82" s="6" t="s">
        <v>121</v>
      </c>
      <c r="D82" s="1" t="s">
        <v>81</v>
      </c>
      <c r="E82" s="33"/>
      <c r="F82" s="30"/>
      <c r="G82" s="16"/>
    </row>
    <row r="83" spans="1:7" ht="45.75" thickBot="1" x14ac:dyDescent="0.3">
      <c r="A83" s="19">
        <v>82</v>
      </c>
      <c r="B83" s="10" t="s">
        <v>104</v>
      </c>
      <c r="C83" s="6" t="s">
        <v>121</v>
      </c>
      <c r="D83" s="1" t="s">
        <v>82</v>
      </c>
      <c r="E83" s="33"/>
      <c r="F83" s="30"/>
      <c r="G83" s="16"/>
    </row>
    <row r="84" spans="1:7" ht="75.75" thickBot="1" x14ac:dyDescent="0.3">
      <c r="A84" s="19">
        <v>83</v>
      </c>
      <c r="B84" s="10" t="s">
        <v>104</v>
      </c>
      <c r="C84" s="6" t="s">
        <v>121</v>
      </c>
      <c r="D84" s="1" t="s">
        <v>83</v>
      </c>
      <c r="E84" s="33"/>
      <c r="F84" s="30"/>
      <c r="G84" s="16"/>
    </row>
    <row r="85" spans="1:7" ht="45.75" thickBot="1" x14ac:dyDescent="0.3">
      <c r="A85" s="19">
        <v>84</v>
      </c>
      <c r="B85" s="10" t="s">
        <v>104</v>
      </c>
      <c r="C85" s="6" t="s">
        <v>122</v>
      </c>
      <c r="D85" s="1" t="s">
        <v>84</v>
      </c>
      <c r="E85" s="33"/>
      <c r="F85" s="30"/>
      <c r="G85" s="16"/>
    </row>
    <row r="86" spans="1:7" ht="30.75" thickBot="1" x14ac:dyDescent="0.3">
      <c r="A86" s="19">
        <v>85</v>
      </c>
      <c r="B86" s="10" t="s">
        <v>104</v>
      </c>
      <c r="C86" s="6" t="s">
        <v>122</v>
      </c>
      <c r="D86" s="1" t="s">
        <v>85</v>
      </c>
      <c r="E86" s="33"/>
      <c r="F86" s="30"/>
      <c r="G86" s="16"/>
    </row>
    <row r="87" spans="1:7" ht="26.25" thickBot="1" x14ac:dyDescent="0.3">
      <c r="A87" s="19">
        <v>86</v>
      </c>
      <c r="B87" s="10" t="s">
        <v>104</v>
      </c>
      <c r="C87" s="6" t="s">
        <v>122</v>
      </c>
      <c r="D87" s="1" t="s">
        <v>86</v>
      </c>
      <c r="E87" s="33"/>
      <c r="F87" s="30"/>
      <c r="G87" s="16"/>
    </row>
    <row r="88" spans="1:7" ht="45.75" thickBot="1" x14ac:dyDescent="0.3">
      <c r="A88" s="19">
        <v>87</v>
      </c>
      <c r="B88" s="10" t="s">
        <v>104</v>
      </c>
      <c r="C88" s="6" t="s">
        <v>122</v>
      </c>
      <c r="D88" s="1" t="s">
        <v>87</v>
      </c>
      <c r="E88" s="33"/>
      <c r="F88" s="30"/>
      <c r="G88" s="16"/>
    </row>
    <row r="89" spans="1:7" ht="39" thickBot="1" x14ac:dyDescent="0.3">
      <c r="A89" s="19">
        <v>88</v>
      </c>
      <c r="B89" s="10" t="s">
        <v>104</v>
      </c>
      <c r="C89" s="6" t="s">
        <v>123</v>
      </c>
      <c r="D89" s="1" t="s">
        <v>88</v>
      </c>
      <c r="E89" s="33"/>
      <c r="F89" s="30"/>
      <c r="G89" s="16"/>
    </row>
    <row r="90" spans="1:7" ht="39" thickBot="1" x14ac:dyDescent="0.3">
      <c r="A90" s="19">
        <v>89</v>
      </c>
      <c r="B90" s="10" t="s">
        <v>104</v>
      </c>
      <c r="C90" s="6" t="s">
        <v>123</v>
      </c>
      <c r="D90" s="1" t="s">
        <v>89</v>
      </c>
      <c r="E90" s="33"/>
      <c r="F90" s="30"/>
      <c r="G90" s="16"/>
    </row>
    <row r="91" spans="1:7" ht="45.75" thickBot="1" x14ac:dyDescent="0.3">
      <c r="A91" s="19">
        <v>90</v>
      </c>
      <c r="B91" s="10" t="s">
        <v>104</v>
      </c>
      <c r="C91" s="6" t="s">
        <v>123</v>
      </c>
      <c r="D91" s="1" t="s">
        <v>90</v>
      </c>
      <c r="E91" s="33"/>
      <c r="F91" s="30"/>
      <c r="G91" s="16"/>
    </row>
    <row r="92" spans="1:7" ht="39" thickBot="1" x14ac:dyDescent="0.3">
      <c r="A92" s="19">
        <v>91</v>
      </c>
      <c r="B92" s="10" t="s">
        <v>104</v>
      </c>
      <c r="C92" s="6" t="s">
        <v>124</v>
      </c>
      <c r="D92" s="1" t="s">
        <v>91</v>
      </c>
      <c r="E92" s="33"/>
      <c r="F92" s="30"/>
      <c r="G92" s="16"/>
    </row>
    <row r="93" spans="1:7" ht="39" thickBot="1" x14ac:dyDescent="0.3">
      <c r="A93" s="19">
        <v>92</v>
      </c>
      <c r="B93" s="10" t="s">
        <v>104</v>
      </c>
      <c r="C93" s="6" t="s">
        <v>124</v>
      </c>
      <c r="D93" s="1" t="s">
        <v>92</v>
      </c>
      <c r="E93" s="33"/>
      <c r="F93" s="30"/>
      <c r="G93" s="16"/>
    </row>
    <row r="94" spans="1:7" ht="51.75" thickBot="1" x14ac:dyDescent="0.3">
      <c r="A94" s="19">
        <v>93</v>
      </c>
      <c r="B94" s="11" t="s">
        <v>105</v>
      </c>
      <c r="C94" s="6" t="s">
        <v>125</v>
      </c>
      <c r="D94" s="1" t="s">
        <v>93</v>
      </c>
      <c r="E94" s="33"/>
      <c r="F94" s="30"/>
      <c r="G94" s="16"/>
    </row>
    <row r="95" spans="1:7" ht="30.75" thickBot="1" x14ac:dyDescent="0.3">
      <c r="A95" s="19">
        <v>94</v>
      </c>
      <c r="B95" s="11" t="s">
        <v>105</v>
      </c>
      <c r="C95" s="6" t="s">
        <v>126</v>
      </c>
      <c r="D95" s="1" t="s">
        <v>94</v>
      </c>
      <c r="E95" s="33"/>
      <c r="F95" s="30"/>
      <c r="G95" s="16"/>
    </row>
    <row r="96" spans="1:7" ht="30.75" thickBot="1" x14ac:dyDescent="0.3">
      <c r="A96" s="19">
        <v>95</v>
      </c>
      <c r="B96" s="11" t="s">
        <v>105</v>
      </c>
      <c r="C96" s="6" t="s">
        <v>126</v>
      </c>
      <c r="D96" s="1" t="s">
        <v>95</v>
      </c>
      <c r="E96" s="33"/>
      <c r="F96" s="30"/>
      <c r="G96" s="16"/>
    </row>
    <row r="97" spans="1:7" ht="51.75" thickBot="1" x14ac:dyDescent="0.3">
      <c r="A97" s="19">
        <v>96</v>
      </c>
      <c r="B97" s="11" t="s">
        <v>105</v>
      </c>
      <c r="C97" s="6" t="s">
        <v>127</v>
      </c>
      <c r="D97" s="1" t="s">
        <v>96</v>
      </c>
      <c r="E97" s="33"/>
      <c r="F97" s="30"/>
      <c r="G97" s="16"/>
    </row>
    <row r="98" spans="1:7" ht="51.75" thickBot="1" x14ac:dyDescent="0.3">
      <c r="A98" s="19">
        <v>97</v>
      </c>
      <c r="B98" s="11" t="s">
        <v>105</v>
      </c>
      <c r="C98" s="6" t="s">
        <v>127</v>
      </c>
      <c r="D98" s="1" t="s">
        <v>97</v>
      </c>
      <c r="E98" s="33"/>
      <c r="F98" s="30"/>
      <c r="G98" s="16"/>
    </row>
    <row r="99" spans="1:7" ht="60" x14ac:dyDescent="0.25">
      <c r="A99" s="19">
        <v>98</v>
      </c>
      <c r="B99" s="11" t="s">
        <v>105</v>
      </c>
      <c r="C99" s="6" t="s">
        <v>127</v>
      </c>
      <c r="D99" s="1" t="s">
        <v>98</v>
      </c>
      <c r="E99" s="33"/>
      <c r="F99" s="30"/>
      <c r="G99" s="16"/>
    </row>
    <row r="100" spans="1:7" ht="21" x14ac:dyDescent="0.25">
      <c r="D100" s="1"/>
      <c r="E100" s="29" t="s">
        <v>154</v>
      </c>
      <c r="F100" s="29" t="s">
        <v>141</v>
      </c>
      <c r="G100" s="20" t="s">
        <v>128</v>
      </c>
    </row>
    <row r="101" spans="1:7" ht="21" x14ac:dyDescent="0.3">
      <c r="D101" t="s">
        <v>150</v>
      </c>
      <c r="E101" s="31">
        <f>COUNTIF(E2:E99,"High priority")</f>
        <v>0</v>
      </c>
      <c r="F101" s="31">
        <f>COUNTIF(F2:F99,"High assurance")</f>
        <v>0</v>
      </c>
      <c r="G101" s="34" t="s">
        <v>129</v>
      </c>
    </row>
    <row r="102" spans="1:7" ht="21" x14ac:dyDescent="0.3">
      <c r="D102" t="s">
        <v>151</v>
      </c>
      <c r="E102" s="31">
        <f>COUNTIF(E2:E99,"Medium to high priority")</f>
        <v>0</v>
      </c>
      <c r="F102" s="31">
        <f>COUNTIF(F2:F99,"Reasonable assurance")</f>
        <v>0</v>
      </c>
      <c r="G102" s="34" t="s">
        <v>130</v>
      </c>
    </row>
    <row r="103" spans="1:7" ht="21" x14ac:dyDescent="0.3">
      <c r="D103" t="s">
        <v>152</v>
      </c>
      <c r="E103" s="31">
        <f>COUNTIF(E2:E99,"Medium to low priority")</f>
        <v>0</v>
      </c>
      <c r="F103" s="31">
        <f>COUNTIF(F2:F99,"Limited assurance")</f>
        <v>0</v>
      </c>
      <c r="G103" s="34" t="s">
        <v>131</v>
      </c>
    </row>
    <row r="104" spans="1:7" ht="21" x14ac:dyDescent="0.3">
      <c r="D104" t="s">
        <v>153</v>
      </c>
      <c r="E104" s="31">
        <f>COUNTIF(E2:E99,"Low priority")</f>
        <v>0</v>
      </c>
      <c r="F104" s="31">
        <f>COUNTIF(F2:F99,"Very limited assurance")</f>
        <v>0</v>
      </c>
      <c r="G104" s="35" t="s">
        <v>132</v>
      </c>
    </row>
    <row r="105" spans="1:7" ht="21" x14ac:dyDescent="0.3">
      <c r="D105" s="34" t="s">
        <v>142</v>
      </c>
      <c r="E105" s="31">
        <f>COUNTIF(E2:E99,"Not applicable")</f>
        <v>0</v>
      </c>
      <c r="F105" s="31">
        <f>COUNTIF(F3:F100,"Not applicable")</f>
        <v>0</v>
      </c>
      <c r="G105" s="34" t="s">
        <v>142</v>
      </c>
    </row>
    <row r="106" spans="1:7" ht="21" x14ac:dyDescent="0.3">
      <c r="D106" s="3" t="s">
        <v>155</v>
      </c>
      <c r="E106" s="32">
        <f>SUM(E101:E105)</f>
        <v>0</v>
      </c>
      <c r="F106" s="32">
        <f>SUM(F99:F102)</f>
        <v>0</v>
      </c>
      <c r="G106" s="34" t="s">
        <v>143</v>
      </c>
    </row>
    <row r="107" spans="1:7" x14ac:dyDescent="0.3">
      <c r="E107" s="28"/>
      <c r="F107" s="32"/>
      <c r="G107" s="34" t="s">
        <v>144</v>
      </c>
    </row>
  </sheetData>
  <sheetProtection selectLockedCells="1"/>
  <conditionalFormatting sqref="F108:F998 G103:G104 F2:F99">
    <cfRule type="containsText" dxfId="48" priority="40" operator="containsText" text="Limited assurance">
      <formula>NOT(ISERROR(SEARCH("Limited assurance",F2)))</formula>
    </cfRule>
  </conditionalFormatting>
  <conditionalFormatting sqref="F2:F99">
    <cfRule type="containsText" dxfId="47" priority="21" operator="containsText" text="Very limited assurance">
      <formula>NOT(ISERROR(SEARCH("Very limited assurance",F2)))</formula>
    </cfRule>
    <cfRule type="containsText" dxfId="46" priority="39" operator="containsText" text="High assurance">
      <formula>NOT(ISERROR(SEARCH("High assurance",F2)))</formula>
    </cfRule>
  </conditionalFormatting>
  <conditionalFormatting sqref="G102 G104 F2:F99">
    <cfRule type="containsText" dxfId="45" priority="38" operator="containsText" text="Reasonable assurance">
      <formula>NOT(ISERROR(SEARCH("Reasonable assurance",F2)))</formula>
    </cfRule>
  </conditionalFormatting>
  <conditionalFormatting sqref="F9 F13 F17 F21 F25 F29 F33 F37 F41 F45 F49 F53 F57 F61 F65 F69 F73 F77 F81 F85 F89 F93 F97 G104 F5:F7">
    <cfRule type="containsText" dxfId="44" priority="37" operator="containsText" text="Very limited assurance">
      <formula>NOT(ISERROR(SEARCH("Very limited assurance",F5)))</formula>
    </cfRule>
  </conditionalFormatting>
  <conditionalFormatting sqref="F9 F13 F17 F21 F25 F29 F33 F37 F41 F45 F49 F53 F57 F61 F65 F69 F73 F77 F81 F85 F89 F93 F97 F5:F7">
    <cfRule type="containsText" dxfId="43" priority="36" operator="containsText" text="Very limited assurance">
      <formula>NOT(ISERROR(SEARCH("Very limited assurance",F5)))</formula>
    </cfRule>
  </conditionalFormatting>
  <conditionalFormatting sqref="F9 F13 F17 F21 F25 F29 F33 F37 F41 F45 F49 F53 F57 F61 F65 F69 F73 F77 F81 F85 F89 F93 F97 F5:F7">
    <cfRule type="containsText" dxfId="42" priority="35" operator="containsText" text="Limited assurance">
      <formula>NOT(ISERROR(SEARCH("Limited assurance",F5)))</formula>
    </cfRule>
  </conditionalFormatting>
  <conditionalFormatting sqref="F9 F13 F17 F21 F25 F29 F33 F37 F41 F45 F49 F53 F57 F61 F65 F69 F73 F77 F81 F85 F89 F93 F97 G101 G104 F5:F7">
    <cfRule type="containsText" dxfId="41" priority="34" operator="containsText" text="High assurance">
      <formula>NOT(ISERROR(SEARCH("High assurance",F5)))</formula>
    </cfRule>
  </conditionalFormatting>
  <conditionalFormatting sqref="F9 F13 F17 F21 F25 F29 F33 F37 F41 F45 F49 F53 F57 F61 F65 F69 F73 F77 F81 F85 F89 F93 F97 F5:F7">
    <cfRule type="containsText" dxfId="40" priority="33" operator="containsText" text="Reasonable assurance">
      <formula>NOT(ISERROR(SEARCH("Reasonable assurance",F5)))</formula>
    </cfRule>
  </conditionalFormatting>
  <conditionalFormatting sqref="F9 F13 F17 F21 F25 F29 F33 F37 F41 F45 F49 F53 F57 F61 F65 F69 F73 F77 F81 F85 F89 F93 F97 F5:F7">
    <cfRule type="containsText" dxfId="39" priority="32" operator="containsText" text="Very limited assurance">
      <formula>NOT(ISERROR(SEARCH("Very limited assurance",F5)))</formula>
    </cfRule>
  </conditionalFormatting>
  <conditionalFormatting sqref="F9 F13 F17 F21 F25 F29 F33 F37 F41 F45 F49 F53 F57 F61 F65 F69 F73 F77 F81 F85 F89 F93 F97 F5:F7">
    <cfRule type="containsText" dxfId="38" priority="31" operator="containsText" text="Limited assurance">
      <formula>NOT(ISERROR(SEARCH("Limited assurance",F5)))</formula>
    </cfRule>
  </conditionalFormatting>
  <conditionalFormatting sqref="F9 F13 F17 F21 F25 F29 F33 F37 F41 F45 F49 F53 F57 F61 F65 F69 F73 F77 F81 F85 F89 F93 F97 F5:F7">
    <cfRule type="containsText" dxfId="37" priority="30" operator="containsText" text="High assurance">
      <formula>NOT(ISERROR(SEARCH("High assurance",F5)))</formula>
    </cfRule>
  </conditionalFormatting>
  <conditionalFormatting sqref="F9 F13 F17 F21 F25 F29 F33 F37 F41 F45 F49 F53 F57 F61 F65 F69 F73 F77 F81 F85 F89 F93 F97 F5:F7">
    <cfRule type="containsText" dxfId="36" priority="29" operator="containsText" text="Reasonable assurance">
      <formula>NOT(ISERROR(SEARCH("Reasonable assurance",F5)))</formula>
    </cfRule>
  </conditionalFormatting>
  <conditionalFormatting sqref="F9 F13 F17 F21 F25 F29 F33 F37 F41 F45 F49 F53 F57 F61 F65 F69 F73 F77 F81 F85 F89 F93 F97 F5:F7">
    <cfRule type="containsText" dxfId="35" priority="28" operator="containsText" text="Very limited assurance">
      <formula>NOT(ISERROR(SEARCH("Very limited assurance",F5)))</formula>
    </cfRule>
  </conditionalFormatting>
  <conditionalFormatting sqref="F9 F13 F17 F21 F25 F29 F33 F37 F41 F45 F49 F53 F57 F61 F65 F69 F73 F77 F81 F85 F89 F93 F97 F5:F7">
    <cfRule type="containsText" dxfId="34" priority="27" operator="containsText" text="Limited assurance">
      <formula>NOT(ISERROR(SEARCH("Limited assurance",F5)))</formula>
    </cfRule>
  </conditionalFormatting>
  <conditionalFormatting sqref="F9 F13 F17 F21 F25 F29 F33 F37 F41 F45 F49 F53 F57 F61 F65 F69 F73 F77 F81 F85 F89 F93 F97 F5:F7">
    <cfRule type="containsText" dxfId="33" priority="26" operator="containsText" text="High assurance">
      <formula>NOT(ISERROR(SEARCH("High assurance",F5)))</formula>
    </cfRule>
  </conditionalFormatting>
  <conditionalFormatting sqref="F9 F13 F17 F21 F25 F29 F33 F37 F41 F45 F49 F53 F57 F61 F65 F69 F73 F77 F81 F85 F89 F93 F97 F5:F7">
    <cfRule type="containsText" dxfId="32" priority="25" operator="containsText" text="Reasonable assurance">
      <formula>NOT(ISERROR(SEARCH("Reasonable assurance",F5)))</formula>
    </cfRule>
  </conditionalFormatting>
  <conditionalFormatting sqref="F9 F13 F17 F21 F25 F29 F33 F37 F41 F45 F49 F53 F57 F61 F65 F69 F73 F77 F81 F85 F89 F93 F97 F5:F7">
    <cfRule type="containsText" dxfId="31" priority="24" operator="containsText" text="Limited assurance">
      <formula>NOT(ISERROR(SEARCH("Limited assurance",F5)))</formula>
    </cfRule>
  </conditionalFormatting>
  <conditionalFormatting sqref="F9 F13 F17 F21 F25 F29 F33 F37 F41 F45 F49 F53 F57 F61 F65 F69 F73 F77 F81 F85 F89 F93 F97 F5:F7">
    <cfRule type="containsText" dxfId="30" priority="23" operator="containsText" text="High assurance">
      <formula>NOT(ISERROR(SEARCH("High assurance",F5)))</formula>
    </cfRule>
  </conditionalFormatting>
  <conditionalFormatting sqref="F9 F13 F17 F21 F25 F29 F33 F37 F41 F45 F49 F53 F57 F61 F65 F69 F73 F77 F81 F85 F89 F93 F97 F5:F7">
    <cfRule type="containsText" dxfId="29" priority="22" operator="containsText" text="Reasonable assurance">
      <formula>NOT(ISERROR(SEARCH("Reasonable assurance",F5)))</formula>
    </cfRule>
  </conditionalFormatting>
  <conditionalFormatting sqref="G104">
    <cfRule type="containsText" dxfId="28" priority="1" operator="containsText" text="Very limited assurance">
      <formula>NOT(ISERROR(SEARCH("Very limited assurance",G104)))</formula>
    </cfRule>
  </conditionalFormatting>
  <dataValidations count="2">
    <dataValidation type="list" allowBlank="1" showInputMessage="1" showErrorMessage="1" sqref="F2:F99">
      <formula1>assurance</formula1>
    </dataValidation>
    <dataValidation type="list" allowBlank="1" showInputMessage="1" showErrorMessage="1" sqref="E2:E99">
      <formula1>priority</formula1>
    </dataValidation>
  </dataValidations>
  <printOptions gridLines="1"/>
  <pageMargins left="0.70866141732283472" right="0.70866141732283472" top="0.74803149606299213" bottom="0.74803149606299213" header="0.31496062992125984" footer="0.31496062992125984"/>
  <pageSetup scale="48" fitToHeight="4" orientation="portrait" verticalDpi="0" r:id="rId1"/>
  <headerFooter>
    <oddHeader>&amp;L&amp;A&amp;C&amp;F&amp;R&amp;P</oddHeader>
    <oddFooter>&amp;C© John Cato &amp; Dr Peter Tobin, 2016. All rights reserved</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zoomScale="175" zoomScaleNormal="175" workbookViewId="0">
      <selection activeCell="B7" sqref="B7"/>
    </sheetView>
  </sheetViews>
  <sheetFormatPr defaultRowHeight="15" x14ac:dyDescent="0.25"/>
  <cols>
    <col min="1" max="1" width="25.28515625" customWidth="1"/>
    <col min="2" max="2" width="22.42578125" customWidth="1"/>
  </cols>
  <sheetData>
    <row r="1" spans="1:2" x14ac:dyDescent="0.25">
      <c r="A1" t="s">
        <v>133</v>
      </c>
      <c r="B1" t="s">
        <v>149</v>
      </c>
    </row>
    <row r="2" spans="1:2" x14ac:dyDescent="0.25">
      <c r="A2" s="12" t="s">
        <v>129</v>
      </c>
      <c r="B2" t="s">
        <v>150</v>
      </c>
    </row>
    <row r="3" spans="1:2" x14ac:dyDescent="0.25">
      <c r="A3" s="12" t="s">
        <v>130</v>
      </c>
      <c r="B3" t="s">
        <v>151</v>
      </c>
    </row>
    <row r="4" spans="1:2" x14ac:dyDescent="0.25">
      <c r="A4" s="12" t="s">
        <v>131</v>
      </c>
      <c r="B4" t="s">
        <v>152</v>
      </c>
    </row>
    <row r="5" spans="1:2" x14ac:dyDescent="0.25">
      <c r="A5" s="13" t="s">
        <v>132</v>
      </c>
      <c r="B5" t="s">
        <v>153</v>
      </c>
    </row>
    <row r="6" spans="1:2" x14ac:dyDescent="0.25">
      <c r="A6" s="26" t="s">
        <v>142</v>
      </c>
      <c r="B6" t="s">
        <v>142</v>
      </c>
    </row>
  </sheetData>
  <conditionalFormatting sqref="A4">
    <cfRule type="containsText" dxfId="19" priority="20" operator="containsText" text="Limited assurance">
      <formula>NOT(ISERROR(SEARCH("Limited assurance",A4)))</formula>
    </cfRule>
  </conditionalFormatting>
  <conditionalFormatting sqref="A2">
    <cfRule type="containsText" dxfId="18" priority="19" operator="containsText" text="High assurance">
      <formula>NOT(ISERROR(SEARCH("High assurance",A2)))</formula>
    </cfRule>
  </conditionalFormatting>
  <conditionalFormatting sqref="A3">
    <cfRule type="containsText" dxfId="17" priority="18" operator="containsText" text="Reasonable assurance">
      <formula>NOT(ISERROR(SEARCH("Reasonable assurance",A3)))</formula>
    </cfRule>
  </conditionalFormatting>
  <conditionalFormatting sqref="A5">
    <cfRule type="containsText" dxfId="16" priority="17" operator="containsText" text="Very limited assurance">
      <formula>NOT(ISERROR(SEARCH("Very limited assurance",A5)))</formula>
    </cfRule>
  </conditionalFormatting>
  <conditionalFormatting sqref="A5">
    <cfRule type="containsText" dxfId="15" priority="16" operator="containsText" text="Very limited assurance">
      <formula>NOT(ISERROR(SEARCH("Very limited assurance",A5)))</formula>
    </cfRule>
  </conditionalFormatting>
  <conditionalFormatting sqref="A5">
    <cfRule type="containsText" dxfId="14" priority="15" operator="containsText" text="Limited assurance">
      <formula>NOT(ISERROR(SEARCH("Limited assurance",A5)))</formula>
    </cfRule>
  </conditionalFormatting>
  <conditionalFormatting sqref="A5">
    <cfRule type="containsText" dxfId="13" priority="14" operator="containsText" text="High assurance">
      <formula>NOT(ISERROR(SEARCH("High assurance",A5)))</formula>
    </cfRule>
  </conditionalFormatting>
  <conditionalFormatting sqref="A5">
    <cfRule type="containsText" dxfId="12" priority="13" operator="containsText" text="Reasonable assurance">
      <formula>NOT(ISERROR(SEARCH("Reasonable assurance",A5)))</formula>
    </cfRule>
  </conditionalFormatting>
  <conditionalFormatting sqref="A5">
    <cfRule type="containsText" dxfId="11" priority="12" operator="containsText" text="Very limited assurance">
      <formula>NOT(ISERROR(SEARCH("Very limited assurance",A5)))</formula>
    </cfRule>
  </conditionalFormatting>
  <conditionalFormatting sqref="A5">
    <cfRule type="containsText" dxfId="10" priority="11" operator="containsText" text="Limited assurance">
      <formula>NOT(ISERROR(SEARCH("Limited assurance",A5)))</formula>
    </cfRule>
  </conditionalFormatting>
  <conditionalFormatting sqref="A5">
    <cfRule type="containsText" dxfId="9" priority="10" operator="containsText" text="High assurance">
      <formula>NOT(ISERROR(SEARCH("High assurance",A5)))</formula>
    </cfRule>
  </conditionalFormatting>
  <conditionalFormatting sqref="A5">
    <cfRule type="containsText" dxfId="8" priority="9" operator="containsText" text="Reasonable assurance">
      <formula>NOT(ISERROR(SEARCH("Reasonable assurance",A5)))</formula>
    </cfRule>
  </conditionalFormatting>
  <conditionalFormatting sqref="A5">
    <cfRule type="containsText" dxfId="7" priority="8" operator="containsText" text="Very limited assurance">
      <formula>NOT(ISERROR(SEARCH("Very limited assurance",A5)))</formula>
    </cfRule>
  </conditionalFormatting>
  <conditionalFormatting sqref="A5">
    <cfRule type="containsText" dxfId="6" priority="7" operator="containsText" text="Limited assurance">
      <formula>NOT(ISERROR(SEARCH("Limited assurance",A5)))</formula>
    </cfRule>
  </conditionalFormatting>
  <conditionalFormatting sqref="A5">
    <cfRule type="containsText" dxfId="5" priority="6" operator="containsText" text="High assurance">
      <formula>NOT(ISERROR(SEARCH("High assurance",A5)))</formula>
    </cfRule>
  </conditionalFormatting>
  <conditionalFormatting sqref="A5">
    <cfRule type="containsText" dxfId="4" priority="5" operator="containsText" text="Reasonable assurance">
      <formula>NOT(ISERROR(SEARCH("Reasonable assurance",A5)))</formula>
    </cfRule>
  </conditionalFormatting>
  <conditionalFormatting sqref="A5">
    <cfRule type="containsText" dxfId="3" priority="4" operator="containsText" text="Limited assurance">
      <formula>NOT(ISERROR(SEARCH("Limited assurance",A5)))</formula>
    </cfRule>
  </conditionalFormatting>
  <conditionalFormatting sqref="A5">
    <cfRule type="containsText" dxfId="2" priority="3" operator="containsText" text="High assurance">
      <formula>NOT(ISERROR(SEARCH("High assurance",A5)))</formula>
    </cfRule>
  </conditionalFormatting>
  <conditionalFormatting sqref="A5">
    <cfRule type="containsText" dxfId="1" priority="2" operator="containsText" text="Reasonable assurance">
      <formula>NOT(ISERROR(SEARCH("Reasonable assurance",A5)))</formula>
    </cfRule>
  </conditionalFormatting>
  <conditionalFormatting sqref="A5">
    <cfRule type="containsText" dxfId="0" priority="1" operator="containsText" text="Very limited assurance">
      <formula>NOT(ISERROR(SEARCH("Very limited assurance",A5)))</formula>
    </cfRule>
  </conditionalFormatting>
  <pageMargins left="0.7" right="0.7" top="0.75" bottom="0.75" header="0.3" footer="0.3"/>
  <pageSetup orientation="portrait" verticalDpi="0" r:id="rId1"/>
  <headerFooter>
    <oddHeader>&amp;L&amp;A&amp;C&amp;F&amp;R&amp;P</oddHeader>
    <oddFooter>&amp;C© John Cato &amp; Dr Peter Tobin, 2016. All rights reserved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25" zoomScaleNormal="100" workbookViewId="0">
      <selection activeCell="K36" sqref="K36"/>
    </sheetView>
  </sheetViews>
  <sheetFormatPr defaultRowHeight="15" x14ac:dyDescent="0.25"/>
  <sheetData/>
  <sheetProtection selectLockedCells="1" selectUnlockedCells="1"/>
  <pageMargins left="0.7" right="0.7" top="0.75" bottom="0.75" header="0.3" footer="0.3"/>
  <pageSetup orientation="portrait" verticalDpi="0" r:id="rId1"/>
  <headerFooter>
    <oddHeader>&amp;L&amp;A&amp;C&amp;F&amp;R&amp;P</oddHeader>
    <oddFooter>&amp;C© John Cato &amp; Dr Peter Tobin, 2016. All rights reserved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abSelected="1" zoomScaleNormal="100" workbookViewId="0">
      <selection activeCell="B2" sqref="B2"/>
    </sheetView>
  </sheetViews>
  <sheetFormatPr defaultRowHeight="15" x14ac:dyDescent="0.25"/>
  <cols>
    <col min="1" max="1" width="24.28515625" customWidth="1"/>
    <col min="2" max="2" width="101.85546875" style="25" customWidth="1"/>
  </cols>
  <sheetData>
    <row r="1" spans="1:2" ht="63" x14ac:dyDescent="0.25">
      <c r="A1" s="22" t="s">
        <v>129</v>
      </c>
      <c r="B1" s="23" t="s">
        <v>158</v>
      </c>
    </row>
    <row r="2" spans="1:2" ht="47.25" x14ac:dyDescent="0.25">
      <c r="A2" s="22" t="s">
        <v>130</v>
      </c>
      <c r="B2" s="23" t="s">
        <v>159</v>
      </c>
    </row>
    <row r="3" spans="1:2" ht="59.25" customHeight="1" x14ac:dyDescent="0.25">
      <c r="A3" s="22" t="s">
        <v>131</v>
      </c>
      <c r="B3" s="23" t="s">
        <v>160</v>
      </c>
    </row>
    <row r="4" spans="1:2" ht="69.75" customHeight="1" x14ac:dyDescent="0.25">
      <c r="A4" s="22" t="s">
        <v>132</v>
      </c>
      <c r="B4" s="24" t="s">
        <v>146</v>
      </c>
    </row>
    <row r="5" spans="1:2" ht="31.5" x14ac:dyDescent="0.25">
      <c r="A5" s="22" t="s">
        <v>142</v>
      </c>
      <c r="B5" s="24" t="s">
        <v>147</v>
      </c>
    </row>
  </sheetData>
  <sheetProtection selectLockedCells="1" selectUnlockedCells="1"/>
  <pageMargins left="0.7" right="0.7" top="0.75" bottom="0.75" header="0.3" footer="0.3"/>
  <pageSetup orientation="portrait" verticalDpi="0" r:id="rId1"/>
  <headerFooter>
    <oddHeader>&amp;L&amp;A&amp;C&amp;F&amp;R&amp;P</oddHeader>
    <oddFooter>&amp;CCopyright © John Cato &amp; Dr Peter Tobin, 2016. All rights reserved.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Introduction</vt:lpstr>
      <vt:lpstr>NIST Assessment</vt:lpstr>
      <vt:lpstr>Range</vt:lpstr>
      <vt:lpstr>Graphs</vt:lpstr>
      <vt:lpstr>Assurance scale</vt:lpstr>
      <vt:lpstr>assurance</vt:lpstr>
      <vt:lpstr>'NIST Assessment'!Print_Titles</vt:lpstr>
      <vt:lpstr>priority</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Peter Tobin, CGEIT, PMIITPSA, PMP</dc:creator>
  <cp:lastModifiedBy>Peter</cp:lastModifiedBy>
  <cp:lastPrinted>2019-03-07T04:03:28Z</cp:lastPrinted>
  <dcterms:created xsi:type="dcterms:W3CDTF">2016-12-13T11:14:38Z</dcterms:created>
  <dcterms:modified xsi:type="dcterms:W3CDTF">2019-03-07T12:51:02Z</dcterms:modified>
</cp:coreProperties>
</file>