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3 Information Officer\"/>
    </mc:Choice>
  </mc:AlternateContent>
  <bookViews>
    <workbookView xWindow="390" yWindow="525" windowWidth="15480" windowHeight="7365"/>
  </bookViews>
  <sheets>
    <sheet name="Introduction" sheetId="6" r:id="rId1"/>
    <sheet name="POPI CAT output" sheetId="1" r:id="rId2"/>
    <sheet name="Graph" sheetId="7" r:id="rId3"/>
    <sheet name="Assurance scale" sheetId="4" r:id="rId4"/>
  </sheets>
  <definedNames>
    <definedName name="assess">'Assurance scale'!$A$1:$A$5</definedName>
    <definedName name="_xlnm.Print_Area" localSheetId="1">'POPI CAT output'!$A$1:$BV$93</definedName>
  </definedNames>
  <calcPr calcId="152511"/>
</workbook>
</file>

<file path=xl/calcChain.xml><?xml version="1.0" encoding="utf-8"?>
<calcChain xmlns="http://schemas.openxmlformats.org/spreadsheetml/2006/main">
  <c r="C60" i="1" l="1"/>
  <c r="D60" i="1" s="1"/>
  <c r="C64" i="1" l="1"/>
  <c r="C63" i="1"/>
  <c r="D63" i="1" s="1"/>
  <c r="C62" i="1"/>
  <c r="D62" i="1" s="1"/>
  <c r="C61" i="1"/>
  <c r="C65" i="1" l="1"/>
  <c r="C66" i="1" s="1"/>
  <c r="D61" i="1"/>
  <c r="D65" i="1" s="1"/>
  <c r="D66" i="1" s="1"/>
</calcChain>
</file>

<file path=xl/sharedStrings.xml><?xml version="1.0" encoding="utf-8"?>
<sst xmlns="http://schemas.openxmlformats.org/spreadsheetml/2006/main" count="116" uniqueCount="111">
  <si>
    <t>POPI Act Ch 3 Part A Conditions for lawful processing of personal information</t>
  </si>
  <si>
    <t>Condition 1 Accountability</t>
  </si>
  <si>
    <t>Responsible party to ensure conditions for lawful processing</t>
  </si>
  <si>
    <t>Condition 2 Processing limitation</t>
  </si>
  <si>
    <t>Lawfulness of processing</t>
  </si>
  <si>
    <t>Minimality</t>
  </si>
  <si>
    <t>Consent, justification and objection</t>
  </si>
  <si>
    <t>Collection directly from data subject</t>
  </si>
  <si>
    <t>Condition 3 Purpose specification</t>
  </si>
  <si>
    <t>Collection for specific purpose</t>
  </si>
  <si>
    <t>Retention and restriction of records</t>
  </si>
  <si>
    <t>Condition 4 Further processing limitation</t>
  </si>
  <si>
    <t>Further processing to be compatible with purpose of collection</t>
  </si>
  <si>
    <t xml:space="preserve">Condition 5 Information quality </t>
  </si>
  <si>
    <t>Quality of information</t>
  </si>
  <si>
    <t>Condition 6 Openness</t>
  </si>
  <si>
    <t>Documentation</t>
  </si>
  <si>
    <t>Notification to data subject when collecting personal information</t>
  </si>
  <si>
    <t>Condition 7 Security safeguards</t>
  </si>
  <si>
    <t>Security measures on integrity and confidentiality of personal information</t>
  </si>
  <si>
    <t>Information processed by operator or person acting under authority</t>
  </si>
  <si>
    <t>Security measures regarding information processed by operator</t>
  </si>
  <si>
    <t>Notification of security compromises</t>
  </si>
  <si>
    <t>Condition 8 Data subject participation</t>
  </si>
  <si>
    <t>Access to personal information</t>
  </si>
  <si>
    <t>Correction of personal information</t>
  </si>
  <si>
    <t>Manner of access</t>
  </si>
  <si>
    <t>POPI Act Chapter 4 Part B Processing of special personal information</t>
  </si>
  <si>
    <t>Prohibition on processing of special personal information</t>
  </si>
  <si>
    <t>General authorisation concerning special personal information</t>
  </si>
  <si>
    <t>Authorisation concerning data subject’s religious or philosophical beliefs</t>
  </si>
  <si>
    <t>Authorisation concerning data subject’s race or ethnic origin</t>
  </si>
  <si>
    <t>Authorisation concerning data subject’s trade union membership</t>
  </si>
  <si>
    <t>Authorisation concerning data subject’s political persuasion</t>
  </si>
  <si>
    <t>Authorisation concerning data subject’s health or sex life</t>
  </si>
  <si>
    <t>Authorisation concerning data subject’s criminal behaviour or biometric information</t>
  </si>
  <si>
    <t>POPI Act Chapter 4 Part C Processing of personal information of children</t>
  </si>
  <si>
    <t>Prohibition on processing personal information of children</t>
  </si>
  <si>
    <t>General authorisation concerning personal information of children</t>
  </si>
  <si>
    <t>POPI Act Chapter 5 Part B Information Officer</t>
  </si>
  <si>
    <t>Duties and responsibilities of Information Officer</t>
  </si>
  <si>
    <t>Designation and delegation of deputy Information officers</t>
  </si>
  <si>
    <t>POPI Act Chapter 6 Prior Authorisation</t>
  </si>
  <si>
    <t>Processing subject to prior authorisation</t>
  </si>
  <si>
    <t>Responsible party to notify Regulator if processing is subject to prior authorisation</t>
  </si>
  <si>
    <t>Failure to notify processing subject to prior authorisation</t>
  </si>
  <si>
    <t>POPI Act Chapter 8 Rights of data subjects regarding direct marketing</t>
  </si>
  <si>
    <t>Direct marketing by means of unsolicited electronic communications</t>
  </si>
  <si>
    <t>Directories</t>
  </si>
  <si>
    <t>Automated decision making</t>
  </si>
  <si>
    <t>POPI Act Chapter 9 Transborder information flows</t>
  </si>
  <si>
    <t>Transfers of personal information outside Republic</t>
  </si>
  <si>
    <t>Q1</t>
  </si>
  <si>
    <t>Q2</t>
  </si>
  <si>
    <t>Q3</t>
  </si>
  <si>
    <t>Q4</t>
  </si>
  <si>
    <t>Q5</t>
  </si>
  <si>
    <t>Q6</t>
  </si>
  <si>
    <t>Q7</t>
  </si>
  <si>
    <t>Q8</t>
  </si>
  <si>
    <t>Q9</t>
  </si>
  <si>
    <t>Q10</t>
  </si>
  <si>
    <t>Q11</t>
  </si>
  <si>
    <t>Q12</t>
  </si>
  <si>
    <t>Q13</t>
  </si>
  <si>
    <t>Q14</t>
  </si>
  <si>
    <t>Q15</t>
  </si>
  <si>
    <t>Q16</t>
  </si>
  <si>
    <t>Q17</t>
  </si>
  <si>
    <t>Q18</t>
  </si>
  <si>
    <t>Q19</t>
  </si>
  <si>
    <t>Q20</t>
  </si>
  <si>
    <t>Q21</t>
  </si>
  <si>
    <t>Q22</t>
  </si>
  <si>
    <t>Q23</t>
  </si>
  <si>
    <t>Q24</t>
  </si>
  <si>
    <t>Q25</t>
  </si>
  <si>
    <t>Q26</t>
  </si>
  <si>
    <t>Q27</t>
  </si>
  <si>
    <t>Q28</t>
  </si>
  <si>
    <t>Q29</t>
  </si>
  <si>
    <t>Q30</t>
  </si>
  <si>
    <t>Q31</t>
  </si>
  <si>
    <t>Q33</t>
  </si>
  <si>
    <t>Q32</t>
  </si>
  <si>
    <t>Q34</t>
  </si>
  <si>
    <t>Q35</t>
  </si>
  <si>
    <t>Q36</t>
  </si>
  <si>
    <t>Q37</t>
  </si>
  <si>
    <t>High assurance</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</si>
  <si>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</si>
  <si>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Reasonable assurance</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</si>
  <si>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</si>
  <si>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Limited assurance</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</si>
  <si>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</si>
  <si>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Very limited assurance</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</si>
  <si>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</si>
  <si>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Not applicable</t>
  </si>
  <si>
    <t>This does not apply due to any one of a number of factors related to the nature of the organisation and its activities.</t>
  </si>
  <si>
    <t>Introduction</t>
  </si>
  <si>
    <t>Assessment completed by (name)</t>
  </si>
  <si>
    <t>Completion date (insert date)</t>
  </si>
  <si>
    <t>On behalf of Business Unit (insert unit)</t>
  </si>
  <si>
    <t>This POPI Act Assessment tool is designed for use as part of the overall compliance assessment project.</t>
  </si>
  <si>
    <t>Each section of the POPIA has a line item for assessment</t>
  </si>
  <si>
    <t>The assessment scale used is that from the UK ICO www.ico.org.uk</t>
  </si>
  <si>
    <t>Assurance score</t>
  </si>
  <si>
    <t>Total ratings</t>
  </si>
  <si>
    <t>Max SCORE</t>
  </si>
  <si>
    <t>Assurance Ratings Count</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</si>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</sst>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0" x14ac:knownFonts="1">
    <font>
      <sz val="10"/>
      <color rgb="FF000000"/>
      <name val="Arial"/>
    </font>
    <font>
      <sz val="11"/>
      <color theme="1"/>
      <name val="Calibri"/>
      <family val="2"/>
      <scheme val="minor"/>
    </font>
    <font>
      <sz val="11"/>
      <color rgb="FF000000"/>
      <name val="Arial"/>
      <family val="2"/>
    </font>
    <font>
      <b/>
      <sz val="11"/>
      <color rgb="FF000000"/>
      <name val="Arial"/>
      <family val="2"/>
    </font>
    <font>
      <b/>
      <sz val="11"/>
      <color theme="1"/>
      <name val="Arial"/>
      <family val="2"/>
    </font>
    <font>
      <sz val="11"/>
      <color theme="1"/>
      <name val="Arial"/>
      <family val="2"/>
    </font>
    <font>
      <b/>
      <sz val="11"/>
      <color theme="1"/>
      <name val="Calibri"/>
      <family val="2"/>
      <scheme val="minor"/>
    </font>
    <font>
      <b/>
      <sz val="12"/>
      <color theme="1"/>
      <name val="Calibri"/>
      <family val="2"/>
      <scheme val="minor"/>
    </font>
    <font>
      <sz val="12"/>
      <color theme="1"/>
      <name val="Calibri"/>
      <family val="2"/>
      <scheme val="minor"/>
    </font>
    <font>
      <sz val="11"/>
      <color rgb="FF000000"/>
      <name val="Calibri"/>
      <family val="2"/>
    </font>
  </fonts>
  <fills count="7">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F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1" fillId="0" borderId="0"/>
  </cellStyleXfs>
  <cellXfs count="36">
    <xf numFmtId="0" fontId="0" fillId="0" borderId="0" xfId="0" applyAlignment="1">
      <alignment wrapText="1"/>
    </xf>
    <xf numFmtId="0" fontId="5" fillId="0" borderId="0" xfId="0" applyFont="1" applyAlignment="1">
      <alignment horizontal="right" vertical="top" wrapText="1"/>
    </xf>
    <xf numFmtId="0" fontId="3" fillId="0" borderId="0" xfId="0" applyFont="1" applyAlignment="1">
      <alignment horizontal="center" vertical="top" wrapText="1"/>
    </xf>
    <xf numFmtId="0" fontId="2" fillId="0" borderId="0" xfId="0" applyFont="1" applyAlignment="1">
      <alignment vertical="top" wrapText="1"/>
    </xf>
    <xf numFmtId="0" fontId="4" fillId="0" borderId="0" xfId="0" applyFont="1" applyAlignment="1">
      <alignment vertical="top" wrapText="1"/>
    </xf>
    <xf numFmtId="0" fontId="2" fillId="0" borderId="0" xfId="0" applyFont="1" applyAlignment="1">
      <alignment horizontal="center" vertical="top" wrapText="1"/>
    </xf>
    <xf numFmtId="0" fontId="5" fillId="0" borderId="0" xfId="0" applyFont="1" applyAlignment="1">
      <alignment vertical="top" wrapText="1"/>
    </xf>
    <xf numFmtId="0" fontId="5" fillId="0" borderId="0" xfId="0" applyFont="1" applyAlignment="1">
      <alignment horizontal="right" vertical="top"/>
    </xf>
    <xf numFmtId="0" fontId="4" fillId="0" borderId="0" xfId="0" applyFont="1" applyAlignment="1">
      <alignment horizontal="center" vertical="top" wrapText="1"/>
    </xf>
    <xf numFmtId="0" fontId="8" fillId="0" borderId="0" xfId="1" applyFont="1" applyAlignment="1">
      <alignment horizontal="justify" vertical="top"/>
    </xf>
    <xf numFmtId="0" fontId="1" fillId="0" borderId="0" xfId="1"/>
    <xf numFmtId="0" fontId="8" fillId="0" borderId="0" xfId="1" applyFont="1" applyAlignment="1">
      <alignment vertical="top" wrapText="1"/>
    </xf>
    <xf numFmtId="0" fontId="1" fillId="0" borderId="0" xfId="1" applyAlignment="1"/>
    <xf numFmtId="0" fontId="6" fillId="0" borderId="0" xfId="1" applyFont="1" applyAlignment="1">
      <alignment horizontal="center" vertical="top"/>
    </xf>
    <xf numFmtId="0" fontId="6" fillId="0" borderId="0" xfId="1" applyFont="1" applyAlignment="1">
      <alignment horizontal="center" vertical="top" wrapText="1"/>
    </xf>
    <xf numFmtId="0" fontId="1" fillId="0" borderId="0" xfId="1" applyAlignment="1">
      <alignment vertical="top"/>
    </xf>
    <xf numFmtId="0" fontId="1" fillId="0" borderId="0" xfId="1" applyAlignment="1">
      <alignment vertical="top" wrapText="1"/>
    </xf>
    <xf numFmtId="0" fontId="6" fillId="0" borderId="0" xfId="1" applyFont="1" applyAlignment="1">
      <alignment horizontal="right" vertical="top" wrapText="1"/>
    </xf>
    <xf numFmtId="0" fontId="1" fillId="0" borderId="0" xfId="1" applyAlignment="1" applyProtection="1">
      <alignment horizontal="center" vertical="top"/>
      <protection locked="0"/>
    </xf>
    <xf numFmtId="0" fontId="0" fillId="0" borderId="0" xfId="0" applyAlignment="1">
      <alignment horizontal="right" vertical="top"/>
    </xf>
    <xf numFmtId="0" fontId="7" fillId="2" borderId="0" xfId="1" applyFont="1" applyFill="1" applyAlignment="1">
      <alignment vertical="top"/>
    </xf>
    <xf numFmtId="0" fontId="7" fillId="3" borderId="0" xfId="1" applyFont="1" applyFill="1" applyAlignment="1">
      <alignment vertical="top"/>
    </xf>
    <xf numFmtId="0" fontId="7" fillId="4" borderId="0" xfId="1" applyFont="1" applyFill="1" applyAlignment="1">
      <alignment vertical="top"/>
    </xf>
    <xf numFmtId="0" fontId="7" fillId="5" borderId="0" xfId="1" applyFont="1" applyFill="1" applyAlignment="1">
      <alignment vertical="top"/>
    </xf>
    <xf numFmtId="0" fontId="7" fillId="6" borderId="0" xfId="1" applyFont="1" applyFill="1" applyAlignment="1">
      <alignment vertical="top"/>
    </xf>
    <xf numFmtId="0" fontId="7" fillId="2" borderId="0" xfId="1" applyFont="1" applyFill="1" applyAlignment="1">
      <alignment horizontal="right" vertical="top"/>
    </xf>
    <xf numFmtId="0" fontId="7" fillId="3" borderId="0" xfId="1" applyFont="1" applyFill="1" applyAlignment="1">
      <alignment horizontal="right" vertical="top"/>
    </xf>
    <xf numFmtId="0" fontId="7" fillId="4" borderId="0" xfId="1" applyFont="1" applyFill="1" applyAlignment="1">
      <alignment horizontal="right" vertical="top"/>
    </xf>
    <xf numFmtId="0" fontId="7" fillId="5" borderId="0" xfId="1" applyFont="1" applyFill="1" applyAlignment="1">
      <alignment horizontal="right" vertical="top"/>
    </xf>
    <xf numFmtId="0" fontId="7" fillId="6" borderId="0" xfId="1" applyFont="1" applyFill="1" applyAlignment="1">
      <alignment horizontal="right" vertical="top"/>
    </xf>
    <xf numFmtId="164" fontId="7"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top"/>
    </xf>
    <xf numFmtId="0" fontId="0" fillId="0" borderId="0" xfId="0" applyAlignment="1">
      <alignment horizontal="center" wrapText="1"/>
    </xf>
    <xf numFmtId="10" fontId="0" fillId="0" borderId="1" xfId="0" applyNumberFormat="1" applyBorder="1" applyAlignment="1">
      <alignment horizontal="center" vertical="top"/>
    </xf>
    <xf numFmtId="0" fontId="0" fillId="0" borderId="1" xfId="0" applyBorder="1" applyAlignment="1">
      <alignment horizontal="right" vertical="top" wrapText="1"/>
    </xf>
    <xf numFmtId="0" fontId="9" fillId="0" borderId="0" xfId="0" applyFont="1" applyAlignment="1">
      <alignment vertical="center" wrapText="1"/>
    </xf>
  </cellXfs>
  <cellStyles count="2">
    <cellStyle name="Normal" xfId="0" builtinId="0"/>
    <cellStyle name="Normal 2" xfId="1"/>
  </cellStyles>
  <dxfs count="12">
    <dxf>
      <font>
        <color rgb="FF9C0006"/>
      </font>
      <fill>
        <patternFill>
          <bgColor rgb="FFFFC7CE"/>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00B0F0"/>
        </patternFill>
      </fill>
    </dxf>
    <dxf>
      <fill>
        <patternFill>
          <bgColor theme="9" tint="0.79998168889431442"/>
        </patternFill>
      </fill>
    </dxf>
    <dxf>
      <font>
        <condense val="0"/>
        <extend val="0"/>
        <color rgb="FF9C0006"/>
      </font>
      <fill>
        <patternFill>
          <bgColor rgb="FFFFC7CE"/>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ill>
        <patternFill>
          <bgColor theme="6"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POPIA 37 Qns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'POPI CAT output'!$B$60:$B$65</c:f>
              <c:strCache>
                <c:ptCount val="6"/>
                <c:pt idx="0">
                  <c:v>High assurance</c:v>
                </c:pt>
                <c:pt idx="1">
                  <c:v>Reasonable assurance</c:v>
                </c:pt>
                <c:pt idx="2">
                  <c:v>Limited assurance</c:v>
                </c:pt>
                <c:pt idx="3">
                  <c:v>Very limited assurance</c:v>
                </c:pt>
                <c:pt idx="4">
                  <c:v>Not applicable</c:v>
                </c:pt>
                <c:pt idx="5">
                  <c:v>Total ratings</c:v>
                </c:pt>
              </c:strCache>
            </c:strRef>
          </c:cat>
          <c:val>
            <c:numRef>
              <c:f>'POPI CAT output'!#REF!</c:f>
            </c:numRef>
          </c:val>
        </c:ser>
        <c:ser>
          <c:idx val="1"/>
          <c:order val="1"/>
          <c:spPr>
            <a:solidFill>
              <a:schemeClr val="accent2"/>
            </a:solidFill>
            <a:ln>
              <a:noFill/>
            </a:ln>
            <a:effectLst/>
          </c:spPr>
          <c:invertIfNegative val="0"/>
          <c:dPt>
            <c:idx val="0"/>
            <c:invertIfNegative val="0"/>
            <c:bubble3D val="0"/>
            <c:spPr>
              <a:solidFill>
                <a:srgbClr val="00B050"/>
              </a:solidFill>
              <a:ln>
                <a:noFill/>
              </a:ln>
              <a:effectLst/>
            </c:spPr>
          </c:dPt>
          <c:dPt>
            <c:idx val="1"/>
            <c:invertIfNegative val="0"/>
            <c:bubble3D val="0"/>
            <c:spPr>
              <a:solidFill>
                <a:srgbClr val="FFFF00"/>
              </a:solidFill>
              <a:ln>
                <a:noFill/>
              </a:ln>
              <a:effectLst/>
            </c:spPr>
          </c:dPt>
          <c:dPt>
            <c:idx val="2"/>
            <c:invertIfNegative val="0"/>
            <c:bubble3D val="0"/>
            <c:spPr>
              <a:solidFill>
                <a:srgbClr val="FFC000"/>
              </a:solidFill>
              <a:ln>
                <a:noFill/>
              </a:ln>
              <a:effectLst/>
            </c:spPr>
          </c:dPt>
          <c:dPt>
            <c:idx val="3"/>
            <c:invertIfNegative val="0"/>
            <c:bubble3D val="0"/>
            <c:spPr>
              <a:solidFill>
                <a:srgbClr val="FF0000"/>
              </a:solidFill>
              <a:ln>
                <a:noFill/>
              </a:ln>
              <a:effectLst/>
            </c:spPr>
          </c:dPt>
          <c:dPt>
            <c:idx val="4"/>
            <c:invertIfNegative val="0"/>
            <c:bubble3D val="0"/>
            <c:spPr>
              <a:solidFill>
                <a:srgbClr val="00B0F0"/>
              </a:solidFill>
              <a:ln>
                <a:noFill/>
              </a:ln>
              <a:effectLst/>
            </c:spPr>
          </c:dPt>
          <c:cat>
            <c:strRef>
              <c:f>'POPI CAT output'!$B$60:$B$65</c:f>
              <c:strCache>
                <c:ptCount val="6"/>
                <c:pt idx="0">
                  <c:v>High assurance</c:v>
                </c:pt>
                <c:pt idx="1">
                  <c:v>Reasonable assurance</c:v>
                </c:pt>
                <c:pt idx="2">
                  <c:v>Limited assurance</c:v>
                </c:pt>
                <c:pt idx="3">
                  <c:v>Very limited assurance</c:v>
                </c:pt>
                <c:pt idx="4">
                  <c:v>Not applicable</c:v>
                </c:pt>
                <c:pt idx="5">
                  <c:v>Total ratings</c:v>
                </c:pt>
              </c:strCache>
            </c:strRef>
          </c:cat>
          <c:val>
            <c:numRef>
              <c:f>'POPI CAT output'!$C$60:$C$65</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219"/>
        <c:overlap val="-27"/>
        <c:axId val="489850344"/>
        <c:axId val="489852304"/>
      </c:barChart>
      <c:catAx>
        <c:axId val="489850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9852304"/>
        <c:crosses val="autoZero"/>
        <c:auto val="1"/>
        <c:lblAlgn val="ctr"/>
        <c:lblOffset val="100"/>
        <c:noMultiLvlLbl val="0"/>
      </c:catAx>
      <c:valAx>
        <c:axId val="489852304"/>
        <c:scaling>
          <c:orientation val="minMax"/>
          <c:max val="4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9850344"/>
        <c:crosses val="autoZero"/>
        <c:crossBetween val="between"/>
        <c:majorUnit val="5"/>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114299</xdr:colOff>
      <xdr:row>0</xdr:row>
      <xdr:rowOff>142875</xdr:rowOff>
    </xdr:from>
    <xdr:to>
      <xdr:col>9</xdr:col>
      <xdr:colOff>314324</xdr:colOff>
      <xdr:row>24</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tabSelected="1" zoomScaleNormal="100" workbookViewId="0">
      <selection activeCell="A6" sqref="A6:XFD6"/>
    </sheetView>
  </sheetViews>
  <sheetFormatPr defaultRowHeight="15" x14ac:dyDescent="0.2"/>
  <cols>
    <col min="1" max="1" width="9.140625" style="13"/>
    <col min="2" max="2" width="71" style="16" customWidth="1"/>
    <col min="3" max="3" width="27" style="15" customWidth="1"/>
    <col min="4" max="16384" width="9.140625" style="15"/>
  </cols>
  <sheetData>
    <row r="1" spans="1:3" x14ac:dyDescent="0.2">
      <c r="B1" s="14" t="s">
        <v>99</v>
      </c>
    </row>
    <row r="2" spans="1:3" ht="30" x14ac:dyDescent="0.2">
      <c r="A2" s="13">
        <v>1</v>
      </c>
      <c r="B2" s="16" t="s">
        <v>103</v>
      </c>
    </row>
    <row r="3" spans="1:3" x14ac:dyDescent="0.2">
      <c r="A3" s="13">
        <v>2</v>
      </c>
      <c r="B3" s="16" t="s">
        <v>104</v>
      </c>
    </row>
    <row r="4" spans="1:3" x14ac:dyDescent="0.2">
      <c r="A4" s="13">
        <v>3</v>
      </c>
      <c r="B4" s="16" t="s">
        <v>105</v>
      </c>
    </row>
    <row r="5" spans="1:3" x14ac:dyDescent="0.2">
      <c r="A5" s="13">
        <v>4</v>
      </c>
      <c r="B5" s="35" t="s">
        <v>110</v>
      </c>
    </row>
    <row r="6" spans="1:3" x14ac:dyDescent="0.2">
      <c r="B6" s="17" t="s">
        <v>100</v>
      </c>
      <c r="C6" s="18"/>
    </row>
    <row r="7" spans="1:3" x14ac:dyDescent="0.2">
      <c r="B7" s="17" t="s">
        <v>101</v>
      </c>
      <c r="C7" s="18"/>
    </row>
    <row r="8" spans="1:3" x14ac:dyDescent="0.2">
      <c r="B8" s="17" t="s">
        <v>102</v>
      </c>
      <c r="C8" s="18"/>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topLeftCell="B52" zoomScale="115" zoomScaleNormal="115" zoomScaleSheetLayoutView="100" zoomScalePageLayoutView="85" workbookViewId="0">
      <selection activeCell="C58" sqref="C58"/>
    </sheetView>
  </sheetViews>
  <sheetFormatPr defaultColWidth="17.140625" defaultRowHeight="15" x14ac:dyDescent="0.2"/>
  <cols>
    <col min="1" max="1" width="5.85546875" style="2" customWidth="1"/>
    <col min="2" max="2" width="70" style="3" customWidth="1"/>
    <col min="3" max="3" width="25.28515625" style="5" customWidth="1"/>
    <col min="4" max="8" width="17.140625" style="3"/>
    <col min="9" max="74" width="17.140625" style="3" customWidth="1"/>
    <col min="75" max="16384" width="17.140625" style="3"/>
  </cols>
  <sheetData>
    <row r="1" spans="1:2" ht="30" x14ac:dyDescent="0.2">
      <c r="B1" s="8" t="s">
        <v>0</v>
      </c>
    </row>
    <row r="2" spans="1:2" x14ac:dyDescent="0.2">
      <c r="B2" s="4" t="s">
        <v>1</v>
      </c>
    </row>
    <row r="3" spans="1:2" x14ac:dyDescent="0.2">
      <c r="A3" s="2" t="s">
        <v>52</v>
      </c>
      <c r="B3" s="1" t="s">
        <v>2</v>
      </c>
    </row>
    <row r="4" spans="1:2" x14ac:dyDescent="0.2">
      <c r="B4" s="4" t="s">
        <v>3</v>
      </c>
    </row>
    <row r="5" spans="1:2" x14ac:dyDescent="0.2">
      <c r="A5" s="2" t="s">
        <v>53</v>
      </c>
      <c r="B5" s="1" t="s">
        <v>4</v>
      </c>
    </row>
    <row r="6" spans="1:2" x14ac:dyDescent="0.2">
      <c r="A6" s="2" t="s">
        <v>54</v>
      </c>
      <c r="B6" s="1" t="s">
        <v>5</v>
      </c>
    </row>
    <row r="7" spans="1:2" x14ac:dyDescent="0.2">
      <c r="A7" s="2" t="s">
        <v>55</v>
      </c>
      <c r="B7" s="1" t="s">
        <v>6</v>
      </c>
    </row>
    <row r="8" spans="1:2" x14ac:dyDescent="0.2">
      <c r="A8" s="2" t="s">
        <v>56</v>
      </c>
      <c r="B8" s="1" t="s">
        <v>7</v>
      </c>
    </row>
    <row r="9" spans="1:2" x14ac:dyDescent="0.2">
      <c r="B9" s="4" t="s">
        <v>8</v>
      </c>
    </row>
    <row r="10" spans="1:2" x14ac:dyDescent="0.2">
      <c r="A10" s="2" t="s">
        <v>57</v>
      </c>
      <c r="B10" s="1" t="s">
        <v>9</v>
      </c>
    </row>
    <row r="11" spans="1:2" x14ac:dyDescent="0.2">
      <c r="A11" s="2" t="s">
        <v>58</v>
      </c>
      <c r="B11" s="1" t="s">
        <v>10</v>
      </c>
    </row>
    <row r="12" spans="1:2" x14ac:dyDescent="0.2">
      <c r="B12" s="4" t="s">
        <v>11</v>
      </c>
    </row>
    <row r="13" spans="1:2" x14ac:dyDescent="0.2">
      <c r="A13" s="2" t="s">
        <v>59</v>
      </c>
      <c r="B13" s="1" t="s">
        <v>12</v>
      </c>
    </row>
    <row r="14" spans="1:2" x14ac:dyDescent="0.2">
      <c r="B14" s="4" t="s">
        <v>13</v>
      </c>
    </row>
    <row r="15" spans="1:2" x14ac:dyDescent="0.2">
      <c r="A15" s="2" t="s">
        <v>60</v>
      </c>
      <c r="B15" s="1" t="s">
        <v>14</v>
      </c>
    </row>
    <row r="16" spans="1:2" x14ac:dyDescent="0.2">
      <c r="B16" s="4" t="s">
        <v>15</v>
      </c>
    </row>
    <row r="17" spans="1:2" x14ac:dyDescent="0.2">
      <c r="A17" s="2" t="s">
        <v>61</v>
      </c>
      <c r="B17" s="1" t="s">
        <v>16</v>
      </c>
    </row>
    <row r="18" spans="1:2" x14ac:dyDescent="0.2">
      <c r="A18" s="2" t="s">
        <v>62</v>
      </c>
      <c r="B18" s="1" t="s">
        <v>17</v>
      </c>
    </row>
    <row r="19" spans="1:2" x14ac:dyDescent="0.2">
      <c r="B19" s="4" t="s">
        <v>18</v>
      </c>
    </row>
    <row r="20" spans="1:2" x14ac:dyDescent="0.2">
      <c r="A20" s="2" t="s">
        <v>63</v>
      </c>
      <c r="B20" s="1" t="s">
        <v>19</v>
      </c>
    </row>
    <row r="21" spans="1:2" x14ac:dyDescent="0.2">
      <c r="A21" s="2" t="s">
        <v>64</v>
      </c>
      <c r="B21" s="1" t="s">
        <v>20</v>
      </c>
    </row>
    <row r="22" spans="1:2" x14ac:dyDescent="0.2">
      <c r="A22" s="2" t="s">
        <v>65</v>
      </c>
      <c r="B22" s="1" t="s">
        <v>21</v>
      </c>
    </row>
    <row r="23" spans="1:2" x14ac:dyDescent="0.2">
      <c r="A23" s="2" t="s">
        <v>66</v>
      </c>
      <c r="B23" s="1" t="s">
        <v>22</v>
      </c>
    </row>
    <row r="24" spans="1:2" x14ac:dyDescent="0.2">
      <c r="B24" s="4" t="s">
        <v>23</v>
      </c>
    </row>
    <row r="25" spans="1:2" x14ac:dyDescent="0.2">
      <c r="A25" s="2" t="s">
        <v>67</v>
      </c>
      <c r="B25" s="1" t="s">
        <v>24</v>
      </c>
    </row>
    <row r="26" spans="1:2" x14ac:dyDescent="0.2">
      <c r="A26" s="2" t="s">
        <v>68</v>
      </c>
      <c r="B26" s="1" t="s">
        <v>25</v>
      </c>
    </row>
    <row r="27" spans="1:2" x14ac:dyDescent="0.2">
      <c r="A27" s="2" t="s">
        <v>69</v>
      </c>
      <c r="B27" s="1" t="s">
        <v>26</v>
      </c>
    </row>
    <row r="29" spans="1:2" ht="30" x14ac:dyDescent="0.2">
      <c r="B29" s="4" t="s">
        <v>27</v>
      </c>
    </row>
    <row r="30" spans="1:2" x14ac:dyDescent="0.2">
      <c r="A30" s="2" t="s">
        <v>70</v>
      </c>
      <c r="B30" s="1" t="s">
        <v>28</v>
      </c>
    </row>
    <row r="31" spans="1:2" x14ac:dyDescent="0.2">
      <c r="A31" s="2" t="s">
        <v>71</v>
      </c>
      <c r="B31" s="1" t="s">
        <v>29</v>
      </c>
    </row>
    <row r="32" spans="1:2" x14ac:dyDescent="0.2">
      <c r="A32" s="2" t="s">
        <v>72</v>
      </c>
      <c r="B32" s="1" t="s">
        <v>30</v>
      </c>
    </row>
    <row r="33" spans="1:2" x14ac:dyDescent="0.2">
      <c r="A33" s="2" t="s">
        <v>73</v>
      </c>
      <c r="B33" s="1" t="s">
        <v>31</v>
      </c>
    </row>
    <row r="34" spans="1:2" x14ac:dyDescent="0.2">
      <c r="A34" s="2" t="s">
        <v>74</v>
      </c>
      <c r="B34" s="1" t="s">
        <v>32</v>
      </c>
    </row>
    <row r="35" spans="1:2" x14ac:dyDescent="0.2">
      <c r="A35" s="2" t="s">
        <v>75</v>
      </c>
      <c r="B35" s="1" t="s">
        <v>33</v>
      </c>
    </row>
    <row r="36" spans="1:2" x14ac:dyDescent="0.2">
      <c r="A36" s="2" t="s">
        <v>76</v>
      </c>
      <c r="B36" s="1" t="s">
        <v>34</v>
      </c>
    </row>
    <row r="37" spans="1:2" ht="28.5" x14ac:dyDescent="0.2">
      <c r="A37" s="2" t="s">
        <v>77</v>
      </c>
      <c r="B37" s="1" t="s">
        <v>35</v>
      </c>
    </row>
    <row r="38" spans="1:2" x14ac:dyDescent="0.2">
      <c r="B38" s="6"/>
    </row>
    <row r="39" spans="1:2" ht="30" x14ac:dyDescent="0.2">
      <c r="B39" s="4" t="s">
        <v>36</v>
      </c>
    </row>
    <row r="40" spans="1:2" x14ac:dyDescent="0.2">
      <c r="A40" s="2" t="s">
        <v>78</v>
      </c>
      <c r="B40" s="1" t="s">
        <v>37</v>
      </c>
    </row>
    <row r="41" spans="1:2" x14ac:dyDescent="0.2">
      <c r="A41" s="2" t="s">
        <v>79</v>
      </c>
      <c r="B41" s="1" t="s">
        <v>38</v>
      </c>
    </row>
    <row r="43" spans="1:2" x14ac:dyDescent="0.2">
      <c r="B43" s="4" t="s">
        <v>39</v>
      </c>
    </row>
    <row r="44" spans="1:2" x14ac:dyDescent="0.2">
      <c r="A44" s="2" t="s">
        <v>80</v>
      </c>
      <c r="B44" s="7" t="s">
        <v>40</v>
      </c>
    </row>
    <row r="45" spans="1:2" x14ac:dyDescent="0.2">
      <c r="A45" s="2" t="s">
        <v>81</v>
      </c>
      <c r="B45" s="7" t="s">
        <v>41</v>
      </c>
    </row>
    <row r="47" spans="1:2" x14ac:dyDescent="0.2">
      <c r="B47" s="4" t="s">
        <v>42</v>
      </c>
    </row>
    <row r="48" spans="1:2" x14ac:dyDescent="0.2">
      <c r="A48" s="2" t="s">
        <v>82</v>
      </c>
      <c r="B48" s="7" t="s">
        <v>43</v>
      </c>
    </row>
    <row r="49" spans="1:4" ht="28.5" x14ac:dyDescent="0.2">
      <c r="A49" s="2" t="s">
        <v>84</v>
      </c>
      <c r="B49" s="1" t="s">
        <v>44</v>
      </c>
    </row>
    <row r="50" spans="1:4" x14ac:dyDescent="0.2">
      <c r="A50" s="2" t="s">
        <v>83</v>
      </c>
      <c r="B50" s="7" t="s">
        <v>45</v>
      </c>
    </row>
    <row r="52" spans="1:4" ht="30" x14ac:dyDescent="0.2">
      <c r="B52" s="4" t="s">
        <v>46</v>
      </c>
    </row>
    <row r="53" spans="1:4" x14ac:dyDescent="0.2">
      <c r="A53" s="2" t="s">
        <v>85</v>
      </c>
      <c r="B53" s="1" t="s">
        <v>47</v>
      </c>
    </row>
    <row r="54" spans="1:4" x14ac:dyDescent="0.2">
      <c r="A54" s="2" t="s">
        <v>86</v>
      </c>
      <c r="B54" s="1" t="s">
        <v>48</v>
      </c>
    </row>
    <row r="55" spans="1:4" x14ac:dyDescent="0.2">
      <c r="A55" s="2" t="s">
        <v>87</v>
      </c>
      <c r="B55" s="1" t="s">
        <v>49</v>
      </c>
    </row>
    <row r="56" spans="1:4" x14ac:dyDescent="0.2">
      <c r="B56" s="6"/>
    </row>
    <row r="57" spans="1:4" x14ac:dyDescent="0.2">
      <c r="B57" s="4" t="s">
        <v>50</v>
      </c>
    </row>
    <row r="58" spans="1:4" x14ac:dyDescent="0.2">
      <c r="A58" s="2" t="s">
        <v>88</v>
      </c>
      <c r="B58" s="1" t="s">
        <v>51</v>
      </c>
    </row>
    <row r="59" spans="1:4" ht="31.5" x14ac:dyDescent="0.2">
      <c r="B59" s="1"/>
      <c r="C59" s="30" t="s">
        <v>109</v>
      </c>
      <c r="D59" s="30" t="s">
        <v>106</v>
      </c>
    </row>
    <row r="60" spans="1:4" ht="15.75" x14ac:dyDescent="0.2">
      <c r="B60" s="25" t="s">
        <v>89</v>
      </c>
      <c r="C60" s="5">
        <f>COUNTIF($C$3:$C$58,"High assurance")</f>
        <v>0</v>
      </c>
      <c r="D60" s="31">
        <f>SUM(C60*4)</f>
        <v>0</v>
      </c>
    </row>
    <row r="61" spans="1:4" ht="15.75" x14ac:dyDescent="0.2">
      <c r="B61" s="26" t="s">
        <v>91</v>
      </c>
      <c r="C61" s="5">
        <f>COUNTIF($C$3:$C$58,"Reasonable assurance")</f>
        <v>0</v>
      </c>
      <c r="D61" s="31">
        <f>SUM(C61*3)</f>
        <v>0</v>
      </c>
    </row>
    <row r="62" spans="1:4" ht="15.75" x14ac:dyDescent="0.2">
      <c r="B62" s="27" t="s">
        <v>93</v>
      </c>
      <c r="C62" s="5">
        <f>COUNTIF($C$3:$C$58,"Limited assurance")</f>
        <v>0</v>
      </c>
      <c r="D62" s="31">
        <f>SUM(C62*2)</f>
        <v>0</v>
      </c>
    </row>
    <row r="63" spans="1:4" ht="15.75" x14ac:dyDescent="0.2">
      <c r="B63" s="28" t="s">
        <v>95</v>
      </c>
      <c r="C63" s="5">
        <f>COUNTIF($C$3:$C$58,"Very limited assurance")</f>
        <v>0</v>
      </c>
      <c r="D63" s="31">
        <f>SUM(C63*1)</f>
        <v>0</v>
      </c>
    </row>
    <row r="64" spans="1:4" ht="15.75" x14ac:dyDescent="0.2">
      <c r="B64" s="29" t="s">
        <v>97</v>
      </c>
      <c r="C64" s="5">
        <f>COUNTIF($C$3:$C$58,"Not applicable")</f>
        <v>0</v>
      </c>
      <c r="D64" s="31"/>
    </row>
    <row r="65" spans="2:4" x14ac:dyDescent="0.2">
      <c r="B65" s="34" t="s">
        <v>107</v>
      </c>
      <c r="C65" s="5">
        <f>SUM(C60:C63)</f>
        <v>0</v>
      </c>
      <c r="D65" s="32">
        <f>SUM(D60:D63)</f>
        <v>0</v>
      </c>
    </row>
    <row r="66" spans="2:4" x14ac:dyDescent="0.2">
      <c r="B66" s="19" t="s">
        <v>108</v>
      </c>
      <c r="C66" s="5">
        <f>C65*4</f>
        <v>0</v>
      </c>
      <c r="D66" s="33" t="e">
        <f>SUM(D65/C66)</f>
        <v>#DIV/0!</v>
      </c>
    </row>
  </sheetData>
  <conditionalFormatting sqref="B1:B59">
    <cfRule type="cellIs" dxfId="11" priority="99" operator="equal">
      <formula>#REF!</formula>
    </cfRule>
    <cfRule type="cellIs" dxfId="10" priority="100" operator="equal">
      <formula>#REF!</formula>
    </cfRule>
  </conditionalFormatting>
  <conditionalFormatting sqref="B3:B59">
    <cfRule type="cellIs" dxfId="9" priority="103" operator="lessThan">
      <formula>0.5</formula>
    </cfRule>
    <cfRule type="cellIs" dxfId="8" priority="104" operator="equal">
      <formula>#REF!</formula>
    </cfRule>
    <cfRule type="cellIs" dxfId="7" priority="105" operator="equal">
      <formula>#REF!</formula>
    </cfRule>
    <cfRule type="cellIs" dxfId="6" priority="106" operator="equal">
      <formula>#REF!</formula>
    </cfRule>
  </conditionalFormatting>
  <dataValidations count="1">
    <dataValidation type="list" allowBlank="1" showInputMessage="1" showErrorMessage="1" sqref="C3 C5:C8 C10:C11 C13 C15 C17:C18 C20:C23 C25:C27 C30:C37 C40:C41 C44:C45 C48:C50 C53:C55 C58">
      <formula1>assess</formula1>
    </dataValidation>
  </dataValidations>
  <pageMargins left="0.7" right="0.7" top="0.75" bottom="0.75" header="0.3" footer="0.3"/>
  <pageSetup paperSize="9" scale="56" orientation="portrait" r:id="rId1"/>
  <headerFooter>
    <oddHeader>&amp;L&amp;A&amp;C&amp;F&amp;R&amp;P</oddHeader>
    <oddFooter>&amp;CCopyright © John Cato &amp; Peter Tobin, IACT-Africa, 2014. Document template not for resale.</oddFooter>
  </headerFooter>
  <rowBreaks count="3" manualBreakCount="3">
    <brk id="23" max="76" man="1"/>
    <brk id="50" max="76" man="1"/>
    <brk id="93" min="1" max="76" man="1"/>
  </rowBreaks>
  <colBreaks count="1" manualBreakCount="1">
    <brk id="2" max="1048575" man="1"/>
  </colBreaks>
  <extLst>
    <ext xmlns:x14="http://schemas.microsoft.com/office/spreadsheetml/2009/9/main" uri="{78C0D931-6437-407d-A8EE-F0AAD7539E65}">
      <x14:conditionalFormattings>
        <x14:conditionalFormatting xmlns:xm="http://schemas.microsoft.com/office/excel/2006/main">
          <x14:cfRule type="containsText" priority="1" operator="containsText" id="{8F879E30-9DA6-4784-AA32-5FDF0AE0B1BB}">
            <xm:f>NOT(ISERROR(SEARCH('Assurance scale'!$A$5,C2)))</xm:f>
            <xm:f>'Assurance scale'!$A$5</xm:f>
            <x14:dxf>
              <fill>
                <patternFill>
                  <bgColor rgb="FF00B0F0"/>
                </patternFill>
              </fill>
            </x14:dxf>
          </x14:cfRule>
          <x14:cfRule type="containsText" priority="2" operator="containsText" id="{E8D525E0-DE27-421D-9841-F5B1C8975791}">
            <xm:f>NOT(ISERROR(SEARCH('Assurance scale'!$A$4,C2)))</xm:f>
            <xm:f>'Assurance scale'!$A$4</xm:f>
            <x14:dxf>
              <fill>
                <patternFill>
                  <bgColor rgb="FFFF0000"/>
                </patternFill>
              </fill>
            </x14:dxf>
          </x14:cfRule>
          <x14:cfRule type="containsText" priority="3" operator="containsText" id="{3F31CCC6-D25F-451B-BED9-8933620E46D6}">
            <xm:f>NOT(ISERROR(SEARCH('Assurance scale'!$A$3,C2)))</xm:f>
            <xm:f>'Assurance scale'!$A$3</xm:f>
            <x14:dxf>
              <fill>
                <patternFill>
                  <bgColor rgb="FFFFC000"/>
                </patternFill>
              </fill>
            </x14:dxf>
          </x14:cfRule>
          <x14:cfRule type="containsText" priority="4" operator="containsText" id="{CC44EEA1-A9D5-4354-8E2F-FC497DF96DF7}">
            <xm:f>NOT(ISERROR(SEARCH('Assurance scale'!$A$1,C2)))</xm:f>
            <xm:f>'Assurance scale'!$A$1</xm:f>
            <x14:dxf>
              <fill>
                <patternFill>
                  <bgColor rgb="FF92D050"/>
                </patternFill>
              </fill>
            </x14:dxf>
          </x14:cfRule>
          <x14:cfRule type="containsText" priority="5" operator="containsText" id="{5ECEA68D-C245-48C7-A35F-C36994E667ED}">
            <xm:f>NOT(ISERROR(SEARCH('Assurance scale'!$A$2,C2)))</xm:f>
            <xm:f>'Assurance scale'!$A$2</xm:f>
            <x14:dxf>
              <fill>
                <patternFill>
                  <bgColor rgb="FFFFFF00"/>
                </patternFill>
              </fill>
            </x14:dxf>
          </x14:cfRule>
          <x14:cfRule type="containsText" priority="6" operator="containsText" id="{F9924D9F-11DC-42DB-8829-3B330C9107F4}">
            <xm:f>NOT(ISERROR(SEARCH('Assurance scale'!$A$1,C2)))</xm:f>
            <xm:f>'Assurance scale'!$A$1</xm:f>
            <x14:dxf>
              <font>
                <color rgb="FF9C0006"/>
              </font>
              <fill>
                <patternFill>
                  <bgColor rgb="FFFFC7CE"/>
                </patternFill>
              </fill>
            </x14:dxf>
          </x14:cfRule>
          <xm:sqref>C2:C58 C60:C1048576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19" sqref="L19"/>
    </sheetView>
  </sheetViews>
  <sheetFormatPr defaultRowHeight="12.75" x14ac:dyDescent="0.2"/>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sqref="A1:A5"/>
    </sheetView>
  </sheetViews>
  <sheetFormatPr defaultRowHeight="15" x14ac:dyDescent="0.25"/>
  <cols>
    <col min="1" max="1" width="24.28515625" style="10" customWidth="1"/>
    <col min="2" max="2" width="101.85546875" style="12" customWidth="1"/>
    <col min="3" max="16384" width="9.140625" style="10"/>
  </cols>
  <sheetData>
    <row r="1" spans="1:2" ht="63" x14ac:dyDescent="0.25">
      <c r="A1" s="20" t="s">
        <v>89</v>
      </c>
      <c r="B1" s="9" t="s">
        <v>90</v>
      </c>
    </row>
    <row r="2" spans="1:2" ht="47.25" x14ac:dyDescent="0.25">
      <c r="A2" s="21" t="s">
        <v>91</v>
      </c>
      <c r="B2" s="9" t="s">
        <v>92</v>
      </c>
    </row>
    <row r="3" spans="1:2" ht="59.25" customHeight="1" x14ac:dyDescent="0.25">
      <c r="A3" s="22" t="s">
        <v>93</v>
      </c>
      <c r="B3" s="9" t="s">
        <v>94</v>
      </c>
    </row>
    <row r="4" spans="1:2" ht="69.75" customHeight="1" x14ac:dyDescent="0.25">
      <c r="A4" s="23" t="s">
        <v>95</v>
      </c>
      <c r="B4" s="11" t="s">
        <v>96</v>
      </c>
    </row>
    <row r="5" spans="1:2" ht="31.5" x14ac:dyDescent="0.25">
      <c r="A5" s="24" t="s">
        <v>97</v>
      </c>
      <c r="B5" s="11" t="s">
        <v>98</v>
      </c>
    </row>
  </sheetData>
  <sheetProtection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Introduction</vt:lpstr>
      <vt:lpstr>POPI CAT output</vt:lpstr>
      <vt:lpstr>Graph</vt:lpstr>
      <vt:lpstr>Assurance scale</vt:lpstr>
      <vt:lpstr>assess</vt:lpstr>
      <vt:lpstr>'POPI CAT output'!Print_Area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BankservAfrica POPI CAT assessment</dc:title>
  <dc:creator>Dr Peter Tobin</dc:creator>
  <cp:lastModifiedBy>Peter</cp:lastModifiedBy>
  <cp:lastPrinted>2018-09-05T04:31:17Z</cp:lastPrinted>
  <dcterms:created xsi:type="dcterms:W3CDTF">2014-03-06T04:58:10Z</dcterms:created>
  <dcterms:modified xsi:type="dcterms:W3CDTF">2018-11-08T11:17:56Z</dcterms:modified>
</cp:coreProperties>
</file>