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Peter\Desktop\Digicall demo of Blue Turtle POPIA Compliance Toolkit\3 Consider\"/>
    </mc:Choice>
  </mc:AlternateContent>
  <bookViews>
    <workbookView xWindow="120" yWindow="15" windowWidth="15180" windowHeight="5520"/>
  </bookViews>
  <sheets>
    <sheet name="Introduction" sheetId="6" r:id="rId1"/>
    <sheet name="Assessments" sheetId="1" r:id="rId2"/>
    <sheet name="Impact areas" sheetId="3" r:id="rId3"/>
    <sheet name="Assurance scale" sheetId="7" r:id="rId4"/>
    <sheet name="Range" sheetId="4" r:id="rId5"/>
    <sheet name="Graphs" sheetId="5" r:id="rId6"/>
  </sheets>
  <externalReferences>
    <externalReference r:id="rId7"/>
  </externalReferences>
  <definedNames>
    <definedName name="_GoBack" localSheetId="1">Assessments!$B$17</definedName>
    <definedName name="assurance">Range!$A$1:$A$5</definedName>
    <definedName name="rating">[1]ranges!$B$2:$B$6</definedName>
  </definedNames>
  <calcPr calcId="152511"/>
</workbook>
</file>

<file path=xl/calcChain.xml><?xml version="1.0" encoding="utf-8"?>
<calcChain xmlns="http://schemas.openxmlformats.org/spreadsheetml/2006/main">
  <c r="C55" i="3" l="1"/>
  <c r="C54" i="3"/>
  <c r="C53" i="3"/>
  <c r="C52" i="3"/>
  <c r="C57" i="3" l="1"/>
  <c r="C19" i="1"/>
  <c r="C56" i="3"/>
  <c r="C23" i="1"/>
  <c r="C22" i="1"/>
  <c r="C21" i="1"/>
  <c r="C20" i="1"/>
  <c r="C24" i="1" l="1"/>
  <c r="C25" i="1" s="1"/>
  <c r="C58" i="3"/>
</calcChain>
</file>

<file path=xl/comments1.xml><?xml version="1.0" encoding="utf-8"?>
<comments xmlns="http://schemas.openxmlformats.org/spreadsheetml/2006/main">
  <authors>
    <author>Dr Peter Tobin, CGEIT, PMIITPSA, PMP</author>
  </authors>
  <commentList>
    <comment ref="C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List>
</comments>
</file>

<file path=xl/comments2.xml><?xml version="1.0" encoding="utf-8"?>
<comments xmlns="http://schemas.openxmlformats.org/spreadsheetml/2006/main">
  <authors>
    <author>Dr Peter Tobin, CGEIT, PMIITPSA, PMP</author>
  </authors>
  <commentList>
    <comment ref="C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1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2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3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2"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3"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4"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5"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6"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7"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8"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49"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50"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 ref="C51" authorId="0" shapeId="0">
      <text>
        <r>
          <rPr>
            <b/>
            <sz val="8"/>
            <color indexed="81"/>
            <rFont val="Tahoma"/>
            <family val="2"/>
          </rPr>
          <t xml:space="preserve">• High assurance: Limited scope for improving existing arrangements. Significant action unlikely to be required.
• Reasonable assurance: Some scope for improvement in existing arrangements. 
• Limited assurance: Considerable scope for improvement in existing arrangements.
• Very limited assurance: Substantial risk of non-compliance with POPI Act. Immediate action required.
</t>
        </r>
        <r>
          <rPr>
            <sz val="8"/>
            <color indexed="81"/>
            <rFont val="Tahoma"/>
            <family val="2"/>
          </rPr>
          <t xml:space="preserve">
</t>
        </r>
      </text>
    </comment>
  </commentList>
</comments>
</file>

<file path=xl/sharedStrings.xml><?xml version="1.0" encoding="utf-8"?>
<sst xmlns="http://schemas.openxmlformats.org/spreadsheetml/2006/main" count="124" uniqueCount="91">
  <si>
    <t>Personal Information Diagnostic Tool</t>
  </si>
  <si>
    <t>Governance structure</t>
  </si>
  <si>
    <t>IT risks management strategy</t>
  </si>
  <si>
    <t>PAIA manual process</t>
  </si>
  <si>
    <t>Physical security management</t>
  </si>
  <si>
    <t>Information Officer capabilities</t>
  </si>
  <si>
    <t>Ongoing compliance plan</t>
  </si>
  <si>
    <t>Secure destruction plan</t>
  </si>
  <si>
    <t>Data retention plan</t>
  </si>
  <si>
    <t>Data sharing agreements</t>
  </si>
  <si>
    <t>Access control compliance</t>
  </si>
  <si>
    <t>Data acceess management</t>
  </si>
  <si>
    <t>Cloud storage</t>
  </si>
  <si>
    <t>Business continuity services</t>
  </si>
  <si>
    <t>High assurance</t>
  </si>
  <si>
    <t>Reasonable assurance</t>
  </si>
  <si>
    <t>Limited assurance</t>
  </si>
  <si>
    <t>Very limited assurance</t>
  </si>
  <si>
    <t>Not applicable</t>
  </si>
  <si>
    <t>TOTAL APPLICABLE ITEMS</t>
  </si>
  <si>
    <t>%age score versus maximum score</t>
  </si>
  <si>
    <t>Assessments</t>
  </si>
  <si>
    <t>Introduction</t>
  </si>
  <si>
    <t>The ICO assurance rating scale is used</t>
  </si>
  <si>
    <t>Both summary areas are supported  by a graph</t>
  </si>
  <si>
    <t xml:space="preserve"> </t>
  </si>
  <si>
    <t>Impact areas</t>
  </si>
  <si>
    <t>Incident response</t>
  </si>
  <si>
    <t>POPI Training plan</t>
  </si>
  <si>
    <t>POPI Solution Provider Matrix</t>
  </si>
  <si>
    <t>Privacy notices published</t>
  </si>
  <si>
    <t>Site access management</t>
  </si>
  <si>
    <t>POPI Training delivery</t>
  </si>
  <si>
    <t>Paper records destruction management</t>
  </si>
  <si>
    <t>Electronic records destruction management</t>
  </si>
  <si>
    <t>Cloud storage Assessment Tool</t>
  </si>
  <si>
    <t>Existing Contract &amp; policy review Tool</t>
  </si>
  <si>
    <t xml:space="preserve">Governance Assessment Tool </t>
  </si>
  <si>
    <t>Physical security risk management Tool</t>
  </si>
  <si>
    <t>There is a high level of assurance that processes and procedures are in place and delivering personal information protection compliance. The audit has identified only limited scope for improvement in existing arrangements and as such it is not anticipated that significant further action is required to reduce the risk of non compliance with the POPI Act.</t>
  </si>
  <si>
    <t>There is a reasonable level of assurance that processes and procedures are in place and delivering personal information protection compliance. The audit has identified some scope for improvement in existing arrangements to reduce the risk of non compliance with the POPI Act.</t>
  </si>
  <si>
    <t>There is a limited level of assurance that processes and procedures are in place and delivering personal information protection compliance. The audit has identified considerable scope for improvement in existing arrangements to reduce the risk of non compliance with the POPI Act.</t>
  </si>
  <si>
    <t>There is a very limited level of assurance that processes and procedures are in place and are delivering personal information protection compliance. The audit has identified a substantial risk that the objective of personal information protection compliance will not be achieved. Immediate action is required to improve the control environment.</t>
  </si>
  <si>
    <t>This does not apply due to any one of a number of factors related to the nature of the organisation and its activities.</t>
  </si>
  <si>
    <t>Assessment completed by (name)</t>
  </si>
  <si>
    <t>Completion date (insert date)</t>
  </si>
  <si>
    <t>On behalf of Business Unit (insert unit)</t>
  </si>
  <si>
    <t>Business Continuity review</t>
  </si>
  <si>
    <t>Data Protection Assurance Assessment Tool</t>
  </si>
  <si>
    <t>Information Sharing &amp; Data Subject Access</t>
  </si>
  <si>
    <t xml:space="preserve">Digital Devices Assessment Tool </t>
  </si>
  <si>
    <t>Supplier selection matrix Tool</t>
  </si>
  <si>
    <t xml:space="preserve">Web Site Assessment Tool  </t>
  </si>
  <si>
    <t>Compliance Assessment Tool (37 qns)</t>
  </si>
  <si>
    <t xml:space="preserve">Information security  Assessment Tool </t>
  </si>
  <si>
    <t>Direct marketing  Assessment Tool</t>
  </si>
  <si>
    <t>NIST Incident Response Capability Tool</t>
  </si>
  <si>
    <t>#</t>
  </si>
  <si>
    <t>Asset Disposal plan actions</t>
  </si>
  <si>
    <t>Audit plan actions</t>
  </si>
  <si>
    <t>Clean desk plan actions</t>
  </si>
  <si>
    <t>Contract update actions</t>
  </si>
  <si>
    <t>Cyber Security risk actions</t>
  </si>
  <si>
    <t>Data Loss Protection Actions</t>
  </si>
  <si>
    <t>Digital devices actions</t>
  </si>
  <si>
    <t>Employee compliance commitment actions</t>
  </si>
  <si>
    <t>Information Officer and Deputy appointment letter</t>
  </si>
  <si>
    <t>Ongoing awareness actions</t>
  </si>
  <si>
    <t>Ongoing Compliance Monitoring actions</t>
  </si>
  <si>
    <t>PAIA manual actions</t>
  </si>
  <si>
    <t xml:space="preserve">Personal information diagnostic actions </t>
  </si>
  <si>
    <t>Physical security actions</t>
  </si>
  <si>
    <t>PI destruction plan actions</t>
  </si>
  <si>
    <t>PI owner actions</t>
  </si>
  <si>
    <t>PI Quality plan actions</t>
  </si>
  <si>
    <t>PI sharing plan actions</t>
  </si>
  <si>
    <t>Policy update actions</t>
  </si>
  <si>
    <t xml:space="preserve">POPI metrics actions </t>
  </si>
  <si>
    <t xml:space="preserve">POPI Strategy actions </t>
  </si>
  <si>
    <t>Privacy impact assessment actions</t>
  </si>
  <si>
    <t>Regulator relations actions</t>
  </si>
  <si>
    <t>Retention policy actions</t>
  </si>
  <si>
    <t>Security Incident management actions</t>
  </si>
  <si>
    <t>Web site actions</t>
  </si>
  <si>
    <t>Other</t>
  </si>
  <si>
    <t>This is a summary tool which allows results from the individual assessments to be captured in a single location</t>
  </si>
  <si>
    <t>This tool also allows assurance ratings to be given for each of the impact areas identified</t>
  </si>
  <si>
    <t>Social media Assessment Tool</t>
  </si>
  <si>
    <t>Records Management  Assessment Tool</t>
  </si>
  <si>
    <t>Social media</t>
  </si>
  <si>
    <t>For further information contact your toolkit supplier</t>
  </si>
</sst>
</file>

<file path=xl/styles.xml><?xml version="1.0" encoding="utf-8"?>
<styleSheet xmlns="http://schemas.openxmlformats.org/spreadsheetml/2006/main" xmlns:mc="http://schemas.openxmlformats.org/markup-compatibility/2006" xmlns:x14ac="http://schemas.microsoft.com/office/spreadsheetml/2009/9/ac" mc:Ignorable="x14ac">
  <fonts count="7" x14ac:knownFonts="1">
    <font>
      <sz val="11"/>
      <color theme="1"/>
      <name val="Calibri"/>
      <family val="2"/>
      <scheme val="minor"/>
    </font>
    <font>
      <b/>
      <sz val="11"/>
      <color theme="1"/>
      <name val="Calibri"/>
      <family val="2"/>
      <scheme val="minor"/>
    </font>
    <font>
      <b/>
      <sz val="12"/>
      <color theme="1"/>
      <name val="Calibri"/>
      <family val="2"/>
      <scheme val="minor"/>
    </font>
    <font>
      <sz val="8"/>
      <color indexed="81"/>
      <name val="Tahoma"/>
      <family val="2"/>
    </font>
    <font>
      <b/>
      <sz val="8"/>
      <color indexed="81"/>
      <name val="Tahoma"/>
      <family val="2"/>
    </font>
    <font>
      <sz val="12"/>
      <color theme="1"/>
      <name val="Calibri"/>
      <family val="2"/>
      <scheme val="minor"/>
    </font>
    <font>
      <sz val="9"/>
      <color theme="1"/>
      <name val="Verdana"/>
      <family val="2"/>
    </font>
  </fonts>
  <fills count="2">
    <fill>
      <patternFill patternType="none"/>
    </fill>
    <fill>
      <patternFill patternType="gray125"/>
    </fill>
  </fills>
  <borders count="2">
    <border>
      <left/>
      <right/>
      <top/>
      <bottom/>
      <diagonal/>
    </border>
    <border>
      <left style="thin">
        <color auto="1"/>
      </left>
      <right style="thin">
        <color auto="1"/>
      </right>
      <top style="thin">
        <color auto="1"/>
      </top>
      <bottom style="thin">
        <color auto="1"/>
      </bottom>
      <diagonal/>
    </border>
  </borders>
  <cellStyleXfs count="1">
    <xf numFmtId="0" fontId="0" fillId="0" borderId="0"/>
  </cellStyleXfs>
  <cellXfs count="22">
    <xf numFmtId="0" fontId="0" fillId="0" borderId="0" xfId="0"/>
    <xf numFmtId="0" fontId="0" fillId="0" borderId="0" xfId="0" applyAlignment="1">
      <alignment horizontal="left" indent="2"/>
    </xf>
    <xf numFmtId="0" fontId="0" fillId="0" borderId="0" xfId="0" applyAlignment="1">
      <alignment horizontal="right" vertical="top"/>
    </xf>
    <xf numFmtId="0" fontId="0" fillId="0" borderId="0" xfId="0" applyAlignment="1">
      <alignment horizontal="center"/>
    </xf>
    <xf numFmtId="0" fontId="0" fillId="0" borderId="0" xfId="0" applyAlignment="1" applyProtection="1">
      <alignment horizontal="right" vertical="top"/>
      <protection locked="0"/>
    </xf>
    <xf numFmtId="0" fontId="2" fillId="0" borderId="1" xfId="0" applyFont="1" applyBorder="1" applyAlignment="1">
      <alignment horizontal="right" vertical="top" wrapText="1"/>
    </xf>
    <xf numFmtId="0" fontId="1" fillId="0" borderId="0" xfId="0" applyFont="1" applyAlignment="1">
      <alignment horizontal="right"/>
    </xf>
    <xf numFmtId="10" fontId="1" fillId="0" borderId="0" xfId="0" applyNumberFormat="1" applyFont="1" applyAlignment="1">
      <alignment horizontal="center"/>
    </xf>
    <xf numFmtId="0" fontId="1" fillId="0" borderId="0" xfId="0" applyFont="1" applyAlignment="1">
      <alignment horizontal="center"/>
    </xf>
    <xf numFmtId="0" fontId="1" fillId="0" borderId="0" xfId="0" applyFont="1" applyAlignment="1">
      <alignment horizontal="center" vertical="top" wrapText="1"/>
    </xf>
    <xf numFmtId="0" fontId="0" fillId="0" borderId="0" xfId="0" applyAlignment="1">
      <alignment vertical="top"/>
    </xf>
    <xf numFmtId="0" fontId="0" fillId="0" borderId="0" xfId="0" applyAlignment="1">
      <alignment vertical="top" wrapText="1"/>
    </xf>
    <xf numFmtId="0" fontId="1" fillId="0" borderId="0" xfId="0" applyFont="1" applyAlignment="1">
      <alignment horizontal="center" vertical="top"/>
    </xf>
    <xf numFmtId="0" fontId="2" fillId="0" borderId="0" xfId="0" applyFont="1" applyAlignment="1">
      <alignment vertical="top"/>
    </xf>
    <xf numFmtId="0" fontId="5" fillId="0" borderId="0" xfId="0" applyFont="1" applyAlignment="1">
      <alignment horizontal="justify" vertical="top"/>
    </xf>
    <xf numFmtId="0" fontId="5" fillId="0" borderId="0" xfId="0" applyFont="1" applyAlignment="1">
      <alignment vertical="top" wrapText="1"/>
    </xf>
    <xf numFmtId="0" fontId="0" fillId="0" borderId="0" xfId="0" applyAlignment="1"/>
    <xf numFmtId="0" fontId="1" fillId="0" borderId="0" xfId="0" applyFont="1" applyAlignment="1">
      <alignment horizontal="right" vertical="top" wrapText="1"/>
    </xf>
    <xf numFmtId="0" fontId="0" fillId="0" borderId="0" xfId="0" applyAlignment="1" applyProtection="1">
      <alignment horizontal="center" vertical="top"/>
      <protection locked="0"/>
    </xf>
    <xf numFmtId="0" fontId="0" fillId="0" borderId="0" xfId="0" applyAlignment="1">
      <alignment horizontal="left" vertical="top" wrapText="1"/>
    </xf>
    <xf numFmtId="0" fontId="6" fillId="0" borderId="0" xfId="0" applyFont="1" applyAlignment="1">
      <alignment horizontal="left" vertical="top" wrapText="1"/>
    </xf>
    <xf numFmtId="0" fontId="0" fillId="0" borderId="0" xfId="0" applyAlignment="1">
      <alignment vertical="center"/>
    </xf>
  </cellXfs>
  <cellStyles count="1">
    <cellStyle name="Normal" xfId="0" builtinId="0"/>
  </cellStyles>
  <dxfs count="24">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9C6500"/>
      </font>
      <fill>
        <patternFill>
          <bgColor rgb="FFFFEB9C"/>
        </patternFill>
      </fill>
    </dxf>
    <dxf>
      <font>
        <color theme="0"/>
      </font>
      <fill>
        <patternFill>
          <bgColor rgb="FFFF0000"/>
        </patternFill>
      </fill>
    </dxf>
    <dxf>
      <font>
        <condense val="0"/>
        <extend val="0"/>
        <color rgb="FF9C0006"/>
      </font>
      <fill>
        <patternFill>
          <bgColor rgb="FFFFC7CE"/>
        </patternFill>
      </fill>
    </dxf>
    <dxf>
      <fill>
        <patternFill>
          <bgColor rgb="FFFFFF00"/>
        </patternFill>
      </fill>
    </dxf>
    <dxf>
      <font>
        <condense val="0"/>
        <extend val="0"/>
        <color rgb="FF006100"/>
      </font>
      <fill>
        <patternFill>
          <bgColor rgb="FFC6EFCE"/>
        </patternFill>
      </fill>
    </dxf>
    <dxf>
      <font>
        <condense val="0"/>
        <extend val="0"/>
        <color rgb="FF9C6500"/>
      </font>
      <fill>
        <patternFill>
          <bgColor rgb="FFFFEB9C"/>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Assessments</a:t>
            </a:r>
          </a:p>
        </c:rich>
      </c:tx>
      <c:overlay val="0"/>
    </c:title>
    <c:autoTitleDeleted val="0"/>
    <c:plotArea>
      <c:layout/>
      <c:barChart>
        <c:barDir val="col"/>
        <c:grouping val="clustered"/>
        <c:varyColors val="0"/>
        <c:ser>
          <c:idx val="0"/>
          <c:order val="0"/>
          <c:invertIfNegative val="0"/>
          <c:cat>
            <c:strRef>
              <c:f>Assessments!$B$19:$B$24</c:f>
              <c:strCache>
                <c:ptCount val="6"/>
                <c:pt idx="0">
                  <c:v>High assurance</c:v>
                </c:pt>
                <c:pt idx="1">
                  <c:v>Reasonable assurance</c:v>
                </c:pt>
                <c:pt idx="2">
                  <c:v>Limited assurance</c:v>
                </c:pt>
                <c:pt idx="3">
                  <c:v>Very limited assurance</c:v>
                </c:pt>
                <c:pt idx="4">
                  <c:v>Not applicable</c:v>
                </c:pt>
                <c:pt idx="5">
                  <c:v>TOTAL APPLICABLE ITEMS</c:v>
                </c:pt>
              </c:strCache>
            </c:strRef>
          </c:cat>
          <c:val>
            <c:numRef>
              <c:f>Assessments!$C$19:$C$24</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001208"/>
        <c:axId val="348001600"/>
      </c:barChart>
      <c:catAx>
        <c:axId val="348001208"/>
        <c:scaling>
          <c:orientation val="minMax"/>
        </c:scaling>
        <c:delete val="0"/>
        <c:axPos val="b"/>
        <c:numFmt formatCode="General" sourceLinked="0"/>
        <c:majorTickMark val="out"/>
        <c:minorTickMark val="none"/>
        <c:tickLblPos val="nextTo"/>
        <c:crossAx val="348001600"/>
        <c:crosses val="autoZero"/>
        <c:auto val="1"/>
        <c:lblAlgn val="ctr"/>
        <c:lblOffset val="100"/>
        <c:noMultiLvlLbl val="0"/>
      </c:catAx>
      <c:valAx>
        <c:axId val="348001600"/>
        <c:scaling>
          <c:orientation val="minMax"/>
          <c:max val="14"/>
          <c:min val="0"/>
        </c:scaling>
        <c:delete val="0"/>
        <c:axPos val="l"/>
        <c:majorGridlines/>
        <c:numFmt formatCode="General" sourceLinked="1"/>
        <c:majorTickMark val="out"/>
        <c:minorTickMark val="none"/>
        <c:tickLblPos val="nextTo"/>
        <c:crossAx val="348001208"/>
        <c:crosses val="autoZero"/>
        <c:crossBetween val="between"/>
        <c:majorUnit val="2"/>
      </c:valAx>
    </c:plotArea>
    <c:plotVisOnly val="1"/>
    <c:dispBlanksAs val="gap"/>
    <c:showDLblsOverMax val="0"/>
  </c:chart>
  <c:printSettings>
    <c:headerFooter/>
    <c:pageMargins b="0.75000000000000144" l="0.70000000000000062" r="0.70000000000000062" t="0.75000000000000144"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en-US"/>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a:pPr>
            <a:r>
              <a:rPr lang="en-US"/>
              <a:t>Impact areas</a:t>
            </a:r>
          </a:p>
        </c:rich>
      </c:tx>
      <c:overlay val="0"/>
    </c:title>
    <c:autoTitleDeleted val="0"/>
    <c:plotArea>
      <c:layout/>
      <c:barChart>
        <c:barDir val="col"/>
        <c:grouping val="clustered"/>
        <c:varyColors val="0"/>
        <c:ser>
          <c:idx val="0"/>
          <c:order val="0"/>
          <c:invertIfNegative val="0"/>
          <c:cat>
            <c:strRef>
              <c:f>'Impact areas'!$B$52:$B$57</c:f>
              <c:strCache>
                <c:ptCount val="6"/>
                <c:pt idx="0">
                  <c:v>High assurance</c:v>
                </c:pt>
                <c:pt idx="1">
                  <c:v>Reasonable assurance</c:v>
                </c:pt>
                <c:pt idx="2">
                  <c:v>Limited assurance</c:v>
                </c:pt>
                <c:pt idx="3">
                  <c:v>Very limited assurance</c:v>
                </c:pt>
                <c:pt idx="4">
                  <c:v>Not applicable</c:v>
                </c:pt>
                <c:pt idx="5">
                  <c:v>TOTAL APPLICABLE ITEMS</c:v>
                </c:pt>
              </c:strCache>
            </c:strRef>
          </c:cat>
          <c:val>
            <c:numRef>
              <c:f>'Impact areas'!$C$52:$C$57</c:f>
              <c:numCache>
                <c:formatCode>General</c:formatCode>
                <c:ptCount val="6"/>
                <c:pt idx="0">
                  <c:v>0</c:v>
                </c:pt>
                <c:pt idx="1">
                  <c:v>0</c:v>
                </c:pt>
                <c:pt idx="2">
                  <c:v>0</c:v>
                </c:pt>
                <c:pt idx="3">
                  <c:v>0</c:v>
                </c:pt>
                <c:pt idx="4">
                  <c:v>0</c:v>
                </c:pt>
                <c:pt idx="5">
                  <c:v>0</c:v>
                </c:pt>
              </c:numCache>
            </c:numRef>
          </c:val>
        </c:ser>
        <c:dLbls>
          <c:showLegendKey val="0"/>
          <c:showVal val="0"/>
          <c:showCatName val="0"/>
          <c:showSerName val="0"/>
          <c:showPercent val="0"/>
          <c:showBubbleSize val="0"/>
        </c:dLbls>
        <c:gapWidth val="150"/>
        <c:axId val="348004736"/>
        <c:axId val="348003952"/>
      </c:barChart>
      <c:catAx>
        <c:axId val="348004736"/>
        <c:scaling>
          <c:orientation val="minMax"/>
        </c:scaling>
        <c:delete val="0"/>
        <c:axPos val="b"/>
        <c:numFmt formatCode="General" sourceLinked="0"/>
        <c:majorTickMark val="out"/>
        <c:minorTickMark val="none"/>
        <c:tickLblPos val="nextTo"/>
        <c:crossAx val="348003952"/>
        <c:crosses val="autoZero"/>
        <c:auto val="1"/>
        <c:lblAlgn val="ctr"/>
        <c:lblOffset val="100"/>
        <c:noMultiLvlLbl val="0"/>
      </c:catAx>
      <c:valAx>
        <c:axId val="348003952"/>
        <c:scaling>
          <c:orientation val="minMax"/>
          <c:max val="50"/>
          <c:min val="0"/>
        </c:scaling>
        <c:delete val="0"/>
        <c:axPos val="l"/>
        <c:majorGridlines/>
        <c:numFmt formatCode="General" sourceLinked="1"/>
        <c:majorTickMark val="out"/>
        <c:minorTickMark val="none"/>
        <c:tickLblPos val="nextTo"/>
        <c:crossAx val="348004736"/>
        <c:crosses val="autoZero"/>
        <c:crossBetween val="between"/>
        <c:majorUnit val="5"/>
      </c:valAx>
    </c:plotArea>
    <c:plotVisOnly val="1"/>
    <c:dispBlanksAs val="gap"/>
    <c:showDLblsOverMax val="0"/>
  </c:chart>
  <c:printSettings>
    <c:headerFooter>
      <c:oddFooter>&amp;C© John Cato &amp; Dr Peter Tobin, 2016. All rights reserved</c:oddFooter>
    </c:headerFooter>
    <c:pageMargins b="0.75000000000000144" l="0.70000000000000062" r="0.70000000000000062" t="0.75000000000000144" header="0.30000000000000032" footer="0.30000000000000032"/>
    <c:pageSetup orientation="portrait"/>
  </c:printSettings>
</c:chartSpace>
</file>

<file path=xl/drawings/_rels/drawing1.xml.rels><?xml version="1.0" encoding="UTF-8" standalone="yes"?>
<Relationships xmlns="http://schemas.openxmlformats.org/package/2006/relationships"><Relationship Id="rId2" Type="http://schemas.openxmlformats.org/officeDocument/2006/relationships/chart" Target="../charts/chart2.xml"/><Relationship Id="rId1" Type="http://schemas.openxmlformats.org/officeDocument/2006/relationships/chart" Target="../charts/chart1.xml"/></Relationships>
</file>

<file path=xl/drawings/drawing1.xml><?xml version="1.0" encoding="utf-8"?>
<xdr:wsDr xmlns:xdr="http://schemas.openxmlformats.org/drawingml/2006/spreadsheetDrawing" xmlns:a="http://schemas.openxmlformats.org/drawingml/2006/main">
  <xdr:twoCellAnchor>
    <xdr:from>
      <xdr:col>1</xdr:col>
      <xdr:colOff>266700</xdr:colOff>
      <xdr:row>0</xdr:row>
      <xdr:rowOff>57150</xdr:rowOff>
    </xdr:from>
    <xdr:to>
      <xdr:col>12</xdr:col>
      <xdr:colOff>9525</xdr:colOff>
      <xdr:row>14</xdr:row>
      <xdr:rowOff>133350</xdr:rowOff>
    </xdr:to>
    <xdr:graphicFrame macro="">
      <xdr:nvGraphicFramePr>
        <xdr:cNvPr id="4" name="Chart 3"/>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285750</xdr:colOff>
      <xdr:row>16</xdr:row>
      <xdr:rowOff>171450</xdr:rowOff>
    </xdr:from>
    <xdr:to>
      <xdr:col>12</xdr:col>
      <xdr:colOff>47625</xdr:colOff>
      <xdr:row>31</xdr:row>
      <xdr:rowOff>57150</xdr:rowOff>
    </xdr:to>
    <xdr:graphicFrame macro="">
      <xdr:nvGraphicFramePr>
        <xdr:cNvPr id="5" name="Chart 4"/>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Peter's%20desktop%20folder%20Acer%2026%20June/cc2016/POPI%20Compliance%20Toolkit%20Core%20Licence%2021%2004%2016%20v31.0/2%20Assessment%20Tools%2026%204%2016/Info%20Sec/Core%20Licence%20POPI%20Web%20Site%20Audit%20Tool%20v3.0.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duction"/>
      <sheetName val="Checklist Front"/>
      <sheetName val="Checklist Back"/>
      <sheetName val="Graph"/>
      <sheetName val="Assurance scale"/>
      <sheetName val="ranges"/>
    </sheetNames>
    <sheetDataSet>
      <sheetData sheetId="0"/>
      <sheetData sheetId="1"/>
      <sheetData sheetId="2"/>
      <sheetData sheetId="3"/>
      <sheetData sheetId="4"/>
      <sheetData sheetId="5">
        <row r="2">
          <cell r="B2" t="str">
            <v>High assurance</v>
          </cell>
        </row>
        <row r="3">
          <cell r="B3" t="str">
            <v>Reasonable assurance</v>
          </cell>
        </row>
        <row r="4">
          <cell r="B4" t="str">
            <v>Limited assurance</v>
          </cell>
        </row>
        <row r="5">
          <cell r="B5" t="str">
            <v>Very limited assurance</v>
          </cell>
        </row>
        <row r="6">
          <cell r="B6" t="str">
            <v>Not applicable</v>
          </cell>
        </row>
      </sheetData>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0"/>
  <sheetViews>
    <sheetView tabSelected="1" zoomScaleNormal="100" workbookViewId="0">
      <selection activeCell="B7" sqref="B7"/>
    </sheetView>
  </sheetViews>
  <sheetFormatPr defaultRowHeight="15" x14ac:dyDescent="0.25"/>
  <cols>
    <col min="1" max="1" width="9.140625" style="12"/>
    <col min="2" max="2" width="61.85546875" style="11" customWidth="1"/>
    <col min="3" max="3" width="17.7109375" style="10" customWidth="1"/>
    <col min="4" max="16384" width="9.140625" style="10"/>
  </cols>
  <sheetData>
    <row r="2" spans="1:3" x14ac:dyDescent="0.25">
      <c r="B2" s="9" t="s">
        <v>22</v>
      </c>
    </row>
    <row r="3" spans="1:3" ht="30" x14ac:dyDescent="0.25">
      <c r="A3" s="12">
        <v>1</v>
      </c>
      <c r="B3" s="11" t="s">
        <v>85</v>
      </c>
    </row>
    <row r="4" spans="1:3" ht="18.75" customHeight="1" x14ac:dyDescent="0.25">
      <c r="A4" s="12">
        <v>2</v>
      </c>
      <c r="B4" s="11" t="s">
        <v>86</v>
      </c>
    </row>
    <row r="5" spans="1:3" x14ac:dyDescent="0.25">
      <c r="A5" s="12">
        <v>3</v>
      </c>
      <c r="B5" s="11" t="s">
        <v>23</v>
      </c>
    </row>
    <row r="6" spans="1:3" x14ac:dyDescent="0.25">
      <c r="A6" s="12">
        <v>4</v>
      </c>
      <c r="B6" s="11" t="s">
        <v>24</v>
      </c>
    </row>
    <row r="7" spans="1:3" x14ac:dyDescent="0.25">
      <c r="A7" s="12">
        <v>5</v>
      </c>
      <c r="B7" s="21" t="s">
        <v>90</v>
      </c>
    </row>
    <row r="8" spans="1:3" x14ac:dyDescent="0.25">
      <c r="B8" s="17" t="s">
        <v>44</v>
      </c>
      <c r="C8" s="18"/>
    </row>
    <row r="9" spans="1:3" x14ac:dyDescent="0.25">
      <c r="B9" s="17" t="s">
        <v>45</v>
      </c>
      <c r="C9" s="18"/>
    </row>
    <row r="10" spans="1:3" x14ac:dyDescent="0.25">
      <c r="B10" s="17" t="s">
        <v>46</v>
      </c>
      <c r="C10" s="18"/>
    </row>
  </sheetData>
  <sheetProtection selectLockedCells="1"/>
  <pageMargins left="0.7" right="0.7" top="0.75" bottom="0.75" header="0.3" footer="0.3"/>
  <pageSetup orientation="portrait" verticalDpi="0" r:id="rId1"/>
  <headerFooter>
    <oddHeader>&amp;L&amp;A&amp;C&amp;F&amp;R&amp;P</oddHeader>
    <oddFooter>&amp;C© John Cato &amp; Dr Peter Tobin, 2016. All rights reserved</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E25"/>
  <sheetViews>
    <sheetView zoomScale="80" zoomScaleNormal="80" workbookViewId="0">
      <selection activeCell="C16" sqref="C16"/>
    </sheetView>
  </sheetViews>
  <sheetFormatPr defaultRowHeight="15" x14ac:dyDescent="0.25"/>
  <cols>
    <col min="1" max="1" width="9.140625" style="3"/>
    <col min="2" max="2" width="47.140625" customWidth="1"/>
    <col min="3" max="3" width="22" style="3" customWidth="1"/>
    <col min="5" max="5" width="66.28515625" customWidth="1"/>
  </cols>
  <sheetData>
    <row r="1" spans="1:5" x14ac:dyDescent="0.25">
      <c r="A1" s="3" t="s">
        <v>57</v>
      </c>
      <c r="B1" s="8" t="s">
        <v>21</v>
      </c>
    </row>
    <row r="2" spans="1:5" x14ac:dyDescent="0.25">
      <c r="A2" s="3">
        <v>1</v>
      </c>
      <c r="B2" s="1" t="s">
        <v>47</v>
      </c>
      <c r="C2" s="4"/>
      <c r="E2" s="19" t="s">
        <v>25</v>
      </c>
    </row>
    <row r="3" spans="1:5" x14ac:dyDescent="0.25">
      <c r="A3" s="3">
        <v>2</v>
      </c>
      <c r="B3" s="1" t="s">
        <v>35</v>
      </c>
      <c r="C3" s="4"/>
      <c r="E3" s="19" t="s">
        <v>25</v>
      </c>
    </row>
    <row r="4" spans="1:5" x14ac:dyDescent="0.25">
      <c r="A4" s="3">
        <v>3</v>
      </c>
      <c r="B4" s="1" t="s">
        <v>53</v>
      </c>
      <c r="C4" s="4"/>
      <c r="E4" s="19" t="s">
        <v>25</v>
      </c>
    </row>
    <row r="5" spans="1:5" x14ac:dyDescent="0.25">
      <c r="A5" s="3">
        <v>4</v>
      </c>
      <c r="B5" s="1" t="s">
        <v>55</v>
      </c>
      <c r="C5" s="4"/>
      <c r="E5" s="19"/>
    </row>
    <row r="6" spans="1:5" x14ac:dyDescent="0.25">
      <c r="A6" s="3">
        <v>5</v>
      </c>
      <c r="B6" s="1" t="s">
        <v>36</v>
      </c>
      <c r="C6" s="4"/>
      <c r="E6" s="19" t="s">
        <v>25</v>
      </c>
    </row>
    <row r="7" spans="1:5" x14ac:dyDescent="0.25">
      <c r="A7" s="3">
        <v>6</v>
      </c>
      <c r="B7" s="1" t="s">
        <v>48</v>
      </c>
      <c r="C7" s="4"/>
      <c r="E7" s="20" t="s">
        <v>25</v>
      </c>
    </row>
    <row r="8" spans="1:5" x14ac:dyDescent="0.25">
      <c r="A8" s="3">
        <v>7</v>
      </c>
      <c r="B8" s="1" t="s">
        <v>50</v>
      </c>
      <c r="C8" s="4"/>
      <c r="E8" s="20" t="s">
        <v>25</v>
      </c>
    </row>
    <row r="9" spans="1:5" x14ac:dyDescent="0.25">
      <c r="A9" s="3">
        <v>8</v>
      </c>
      <c r="B9" s="1" t="s">
        <v>37</v>
      </c>
      <c r="C9" s="4"/>
      <c r="E9" s="20" t="s">
        <v>25</v>
      </c>
    </row>
    <row r="10" spans="1:5" x14ac:dyDescent="0.25">
      <c r="A10" s="3">
        <v>9</v>
      </c>
      <c r="B10" s="1" t="s">
        <v>54</v>
      </c>
      <c r="C10" s="4"/>
      <c r="E10" s="20" t="s">
        <v>25</v>
      </c>
    </row>
    <row r="11" spans="1:5" x14ac:dyDescent="0.25">
      <c r="A11" s="3">
        <v>10</v>
      </c>
      <c r="B11" s="1" t="s">
        <v>49</v>
      </c>
      <c r="C11" s="4"/>
      <c r="E11" s="20"/>
    </row>
    <row r="12" spans="1:5" x14ac:dyDescent="0.25">
      <c r="A12" s="3">
        <v>11</v>
      </c>
      <c r="B12" s="1" t="s">
        <v>56</v>
      </c>
      <c r="C12" s="4"/>
      <c r="E12" s="20" t="s">
        <v>25</v>
      </c>
    </row>
    <row r="13" spans="1:5" x14ac:dyDescent="0.25">
      <c r="A13" s="3">
        <v>12</v>
      </c>
      <c r="B13" s="1" t="s">
        <v>0</v>
      </c>
      <c r="C13" s="4"/>
      <c r="E13" s="20" t="s">
        <v>25</v>
      </c>
    </row>
    <row r="14" spans="1:5" x14ac:dyDescent="0.25">
      <c r="A14" s="3">
        <v>13</v>
      </c>
      <c r="B14" s="1" t="s">
        <v>38</v>
      </c>
      <c r="C14" s="4"/>
      <c r="E14" s="20" t="s">
        <v>25</v>
      </c>
    </row>
    <row r="15" spans="1:5" x14ac:dyDescent="0.25">
      <c r="A15" s="3">
        <v>14</v>
      </c>
      <c r="B15" s="1" t="s">
        <v>88</v>
      </c>
      <c r="C15" s="4"/>
      <c r="E15" s="20" t="s">
        <v>25</v>
      </c>
    </row>
    <row r="16" spans="1:5" x14ac:dyDescent="0.25">
      <c r="A16" s="3">
        <v>15</v>
      </c>
      <c r="B16" s="1" t="s">
        <v>87</v>
      </c>
      <c r="C16" s="4"/>
      <c r="E16" s="20"/>
    </row>
    <row r="17" spans="1:5" x14ac:dyDescent="0.25">
      <c r="A17" s="3">
        <v>16</v>
      </c>
      <c r="B17" s="1" t="s">
        <v>51</v>
      </c>
      <c r="C17" s="4"/>
      <c r="E17" s="20" t="s">
        <v>25</v>
      </c>
    </row>
    <row r="18" spans="1:5" x14ac:dyDescent="0.25">
      <c r="A18" s="3">
        <v>17</v>
      </c>
      <c r="B18" s="1" t="s">
        <v>52</v>
      </c>
      <c r="C18" s="4"/>
      <c r="E18" s="20" t="s">
        <v>25</v>
      </c>
    </row>
    <row r="19" spans="1:5" x14ac:dyDescent="0.25">
      <c r="B19" s="2" t="s">
        <v>14</v>
      </c>
      <c r="C19" s="3">
        <f>COUNTIF(C2:C17,"High assurance")</f>
        <v>0</v>
      </c>
    </row>
    <row r="20" spans="1:5" x14ac:dyDescent="0.25">
      <c r="B20" s="2" t="s">
        <v>15</v>
      </c>
      <c r="C20" s="3">
        <f>COUNTIF(C2:C17,"Reasonable assurance")</f>
        <v>0</v>
      </c>
    </row>
    <row r="21" spans="1:5" x14ac:dyDescent="0.25">
      <c r="B21" s="2" t="s">
        <v>16</v>
      </c>
      <c r="C21" s="3">
        <f>COUNTIF(C2:C17,"Limited assurance")</f>
        <v>0</v>
      </c>
    </row>
    <row r="22" spans="1:5" x14ac:dyDescent="0.25">
      <c r="B22" s="4" t="s">
        <v>17</v>
      </c>
      <c r="C22" s="3">
        <f>COUNTIF(C2:C17,"Very limited assurance")</f>
        <v>0</v>
      </c>
    </row>
    <row r="23" spans="1:5" ht="15.75" x14ac:dyDescent="0.25">
      <c r="B23" s="5" t="s">
        <v>18</v>
      </c>
      <c r="C23" s="3">
        <f>COUNTIF(C2:C17,"not applicable")</f>
        <v>0</v>
      </c>
    </row>
    <row r="24" spans="1:5" x14ac:dyDescent="0.25">
      <c r="B24" s="2" t="s">
        <v>19</v>
      </c>
      <c r="C24" s="3">
        <f>SUM(C19:C22)</f>
        <v>0</v>
      </c>
    </row>
    <row r="25" spans="1:5" x14ac:dyDescent="0.25">
      <c r="B25" s="6" t="s">
        <v>20</v>
      </c>
      <c r="C25" s="7" t="e">
        <f>SUM(C19/C24)</f>
        <v>#DIV/0!</v>
      </c>
    </row>
  </sheetData>
  <sortState ref="B2:B14">
    <sortCondition ref="B2"/>
  </sortState>
  <conditionalFormatting sqref="B21:B22 C2:C18">
    <cfRule type="containsText" dxfId="23" priority="59" operator="containsText" text="Limited assurance">
      <formula>NOT(ISERROR(SEARCH("Limited assurance",B2)))</formula>
    </cfRule>
  </conditionalFormatting>
  <conditionalFormatting sqref="B19 B22 C2:C18">
    <cfRule type="containsText" dxfId="22" priority="58" operator="containsText" text="High assurance">
      <formula>NOT(ISERROR(SEARCH("High assurance",B2)))</formula>
    </cfRule>
  </conditionalFormatting>
  <conditionalFormatting sqref="B20 B22 C2:C18">
    <cfRule type="containsText" dxfId="21" priority="57" operator="containsText" text="Reasonable assurance">
      <formula>NOT(ISERROR(SEARCH("Reasonable assurance",B2)))</formula>
    </cfRule>
  </conditionalFormatting>
  <conditionalFormatting sqref="B22">
    <cfRule type="containsText" dxfId="20" priority="56" operator="containsText" text="Very limited assurance">
      <formula>NOT(ISERROR(SEARCH("Very limited assurance",B22)))</formula>
    </cfRule>
  </conditionalFormatting>
  <conditionalFormatting sqref="B22 C2:C18">
    <cfRule type="containsText" dxfId="19" priority="55" operator="containsText" text="Very limited assurance">
      <formula>NOT(ISERROR(SEARCH("Very limited assurance",B2)))</formula>
    </cfRule>
  </conditionalFormatting>
  <conditionalFormatting sqref="B24 B19:B22 C19:C24">
    <cfRule type="containsText" dxfId="18" priority="52" operator="containsText" text="Don't know">
      <formula>NOT(ISERROR(SEARCH("Don't know",B19)))</formula>
    </cfRule>
    <cfRule type="containsText" dxfId="17" priority="53" operator="containsText" text="No">
      <formula>NOT(ISERROR(SEARCH("No",B19)))</formula>
    </cfRule>
    <cfRule type="containsText" dxfId="16" priority="54" operator="containsText" text="Yes">
      <formula>NOT(ISERROR(SEARCH("Yes",B19)))</formula>
    </cfRule>
  </conditionalFormatting>
  <dataValidations count="1">
    <dataValidation type="list" allowBlank="1" showInputMessage="1" showErrorMessage="1" sqref="C2:C18">
      <formula1>assurance</formula1>
    </dataValidation>
  </dataValidations>
  <printOptions gridLines="1"/>
  <pageMargins left="0.70866141732283472" right="0.70866141732283472" top="0.74803149606299213" bottom="0.74803149606299213" header="0.31496062992125984" footer="0.31496062992125984"/>
  <pageSetup orientation="portrait" verticalDpi="0" r:id="rId1"/>
  <headerFooter>
    <oddHeader>&amp;L&amp;A&amp;C&amp;F&amp;R&amp;P</oddHeader>
    <oddFooter>&amp;C© John Cato &amp; Dr Peter Tobin, 2015. All rights reserved</oddFooter>
  </headerFooter>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C58"/>
  <sheetViews>
    <sheetView topLeftCell="A39" zoomScaleNormal="100" workbookViewId="0">
      <selection activeCell="C48" sqref="C48"/>
    </sheetView>
  </sheetViews>
  <sheetFormatPr defaultRowHeight="15" x14ac:dyDescent="0.25"/>
  <cols>
    <col min="2" max="2" width="48.5703125" customWidth="1"/>
    <col min="3" max="3" width="31.28515625" style="3" customWidth="1"/>
  </cols>
  <sheetData>
    <row r="1" spans="1:3" x14ac:dyDescent="0.25">
      <c r="B1" s="8" t="s">
        <v>26</v>
      </c>
    </row>
    <row r="2" spans="1:3" x14ac:dyDescent="0.25">
      <c r="A2">
        <v>1</v>
      </c>
      <c r="B2" t="s">
        <v>10</v>
      </c>
      <c r="C2" s="4"/>
    </row>
    <row r="3" spans="1:3" x14ac:dyDescent="0.25">
      <c r="A3">
        <v>2</v>
      </c>
      <c r="B3" t="s">
        <v>58</v>
      </c>
      <c r="C3" s="4"/>
    </row>
    <row r="4" spans="1:3" x14ac:dyDescent="0.25">
      <c r="A4">
        <v>3</v>
      </c>
      <c r="B4" t="s">
        <v>59</v>
      </c>
      <c r="C4" s="4"/>
    </row>
    <row r="5" spans="1:3" x14ac:dyDescent="0.25">
      <c r="A5">
        <v>4</v>
      </c>
      <c r="B5" t="s">
        <v>13</v>
      </c>
      <c r="C5" s="4"/>
    </row>
    <row r="6" spans="1:3" x14ac:dyDescent="0.25">
      <c r="A6">
        <v>5</v>
      </c>
      <c r="B6" t="s">
        <v>60</v>
      </c>
      <c r="C6" s="4"/>
    </row>
    <row r="7" spans="1:3" x14ac:dyDescent="0.25">
      <c r="A7">
        <v>6</v>
      </c>
      <c r="B7" t="s">
        <v>12</v>
      </c>
      <c r="C7" s="4"/>
    </row>
    <row r="8" spans="1:3" x14ac:dyDescent="0.25">
      <c r="A8">
        <v>7</v>
      </c>
      <c r="B8" t="s">
        <v>61</v>
      </c>
      <c r="C8" s="4"/>
    </row>
    <row r="9" spans="1:3" x14ac:dyDescent="0.25">
      <c r="A9">
        <v>8</v>
      </c>
      <c r="B9" t="s">
        <v>62</v>
      </c>
      <c r="C9" s="4"/>
    </row>
    <row r="10" spans="1:3" x14ac:dyDescent="0.25">
      <c r="A10">
        <v>9</v>
      </c>
      <c r="B10" t="s">
        <v>11</v>
      </c>
      <c r="C10" s="4"/>
    </row>
    <row r="11" spans="1:3" x14ac:dyDescent="0.25">
      <c r="A11">
        <v>10</v>
      </c>
      <c r="B11" t="s">
        <v>63</v>
      </c>
      <c r="C11" s="4"/>
    </row>
    <row r="12" spans="1:3" x14ac:dyDescent="0.25">
      <c r="A12">
        <v>11</v>
      </c>
      <c r="B12" t="s">
        <v>8</v>
      </c>
      <c r="C12" s="4"/>
    </row>
    <row r="13" spans="1:3" x14ac:dyDescent="0.25">
      <c r="A13">
        <v>12</v>
      </c>
      <c r="B13" t="s">
        <v>9</v>
      </c>
      <c r="C13" s="4"/>
    </row>
    <row r="14" spans="1:3" x14ac:dyDescent="0.25">
      <c r="A14">
        <v>13</v>
      </c>
      <c r="B14" t="s">
        <v>64</v>
      </c>
      <c r="C14" s="4"/>
    </row>
    <row r="15" spans="1:3" x14ac:dyDescent="0.25">
      <c r="A15">
        <v>14</v>
      </c>
      <c r="B15" t="s">
        <v>34</v>
      </c>
      <c r="C15" s="4"/>
    </row>
    <row r="16" spans="1:3" x14ac:dyDescent="0.25">
      <c r="A16">
        <v>15</v>
      </c>
      <c r="B16" t="s">
        <v>65</v>
      </c>
      <c r="C16" s="4"/>
    </row>
    <row r="17" spans="1:3" x14ac:dyDescent="0.25">
      <c r="A17">
        <v>16</v>
      </c>
      <c r="B17" t="s">
        <v>1</v>
      </c>
      <c r="C17" s="4"/>
    </row>
    <row r="18" spans="1:3" x14ac:dyDescent="0.25">
      <c r="A18">
        <v>17</v>
      </c>
      <c r="B18" t="s">
        <v>27</v>
      </c>
      <c r="C18" s="4"/>
    </row>
    <row r="19" spans="1:3" x14ac:dyDescent="0.25">
      <c r="A19">
        <v>18</v>
      </c>
      <c r="B19" t="s">
        <v>66</v>
      </c>
      <c r="C19" s="4"/>
    </row>
    <row r="20" spans="1:3" x14ac:dyDescent="0.25">
      <c r="A20">
        <v>19</v>
      </c>
      <c r="B20" t="s">
        <v>5</v>
      </c>
      <c r="C20" s="4"/>
    </row>
    <row r="21" spans="1:3" x14ac:dyDescent="0.25">
      <c r="A21">
        <v>20</v>
      </c>
      <c r="B21" t="s">
        <v>2</v>
      </c>
      <c r="C21" s="4"/>
    </row>
    <row r="22" spans="1:3" x14ac:dyDescent="0.25">
      <c r="A22">
        <v>21</v>
      </c>
      <c r="B22" t="s">
        <v>67</v>
      </c>
      <c r="C22" s="4"/>
    </row>
    <row r="23" spans="1:3" x14ac:dyDescent="0.25">
      <c r="A23">
        <v>22</v>
      </c>
      <c r="B23" t="s">
        <v>68</v>
      </c>
      <c r="C23" s="4"/>
    </row>
    <row r="24" spans="1:3" x14ac:dyDescent="0.25">
      <c r="A24">
        <v>23</v>
      </c>
      <c r="B24" t="s">
        <v>6</v>
      </c>
      <c r="C24" s="4"/>
    </row>
    <row r="25" spans="1:3" x14ac:dyDescent="0.25">
      <c r="A25">
        <v>24</v>
      </c>
      <c r="B25" t="s">
        <v>69</v>
      </c>
      <c r="C25" s="4"/>
    </row>
    <row r="26" spans="1:3" x14ac:dyDescent="0.25">
      <c r="A26">
        <v>25</v>
      </c>
      <c r="B26" t="s">
        <v>3</v>
      </c>
      <c r="C26" s="4"/>
    </row>
    <row r="27" spans="1:3" x14ac:dyDescent="0.25">
      <c r="A27">
        <v>26</v>
      </c>
      <c r="B27" t="s">
        <v>33</v>
      </c>
      <c r="C27" s="4"/>
    </row>
    <row r="28" spans="1:3" x14ac:dyDescent="0.25">
      <c r="A28">
        <v>27</v>
      </c>
      <c r="B28" t="s">
        <v>70</v>
      </c>
      <c r="C28" s="4"/>
    </row>
    <row r="29" spans="1:3" x14ac:dyDescent="0.25">
      <c r="A29">
        <v>28</v>
      </c>
      <c r="B29" t="s">
        <v>71</v>
      </c>
      <c r="C29" s="4"/>
    </row>
    <row r="30" spans="1:3" x14ac:dyDescent="0.25">
      <c r="A30">
        <v>29</v>
      </c>
      <c r="B30" t="s">
        <v>4</v>
      </c>
      <c r="C30" s="4"/>
    </row>
    <row r="31" spans="1:3" x14ac:dyDescent="0.25">
      <c r="A31">
        <v>30</v>
      </c>
      <c r="B31" t="s">
        <v>72</v>
      </c>
      <c r="C31" s="4"/>
    </row>
    <row r="32" spans="1:3" x14ac:dyDescent="0.25">
      <c r="A32">
        <v>31</v>
      </c>
      <c r="B32" t="s">
        <v>73</v>
      </c>
      <c r="C32" s="4"/>
    </row>
    <row r="33" spans="1:3" x14ac:dyDescent="0.25">
      <c r="A33">
        <v>32</v>
      </c>
      <c r="B33" t="s">
        <v>74</v>
      </c>
      <c r="C33" s="4"/>
    </row>
    <row r="34" spans="1:3" x14ac:dyDescent="0.25">
      <c r="A34">
        <v>33</v>
      </c>
      <c r="B34" t="s">
        <v>75</v>
      </c>
      <c r="C34" s="4"/>
    </row>
    <row r="35" spans="1:3" x14ac:dyDescent="0.25">
      <c r="A35">
        <v>34</v>
      </c>
      <c r="B35" t="s">
        <v>76</v>
      </c>
      <c r="C35" s="4"/>
    </row>
    <row r="36" spans="1:3" x14ac:dyDescent="0.25">
      <c r="A36">
        <v>35</v>
      </c>
      <c r="B36" t="s">
        <v>77</v>
      </c>
      <c r="C36" s="4"/>
    </row>
    <row r="37" spans="1:3" x14ac:dyDescent="0.25">
      <c r="A37">
        <v>36</v>
      </c>
      <c r="B37" t="s">
        <v>29</v>
      </c>
      <c r="C37" s="4"/>
    </row>
    <row r="38" spans="1:3" x14ac:dyDescent="0.25">
      <c r="A38">
        <v>37</v>
      </c>
      <c r="B38" t="s">
        <v>78</v>
      </c>
      <c r="C38" s="4"/>
    </row>
    <row r="39" spans="1:3" x14ac:dyDescent="0.25">
      <c r="A39">
        <v>38</v>
      </c>
      <c r="B39" t="s">
        <v>32</v>
      </c>
      <c r="C39" s="4"/>
    </row>
    <row r="40" spans="1:3" x14ac:dyDescent="0.25">
      <c r="A40">
        <v>39</v>
      </c>
      <c r="B40" t="s">
        <v>28</v>
      </c>
      <c r="C40" s="4"/>
    </row>
    <row r="41" spans="1:3" x14ac:dyDescent="0.25">
      <c r="A41">
        <v>40</v>
      </c>
      <c r="B41" t="s">
        <v>79</v>
      </c>
      <c r="C41" s="4"/>
    </row>
    <row r="42" spans="1:3" x14ac:dyDescent="0.25">
      <c r="A42">
        <v>41</v>
      </c>
      <c r="B42" t="s">
        <v>30</v>
      </c>
      <c r="C42" s="4"/>
    </row>
    <row r="43" spans="1:3" x14ac:dyDescent="0.25">
      <c r="A43">
        <v>42</v>
      </c>
      <c r="B43" t="s">
        <v>80</v>
      </c>
      <c r="C43" s="4"/>
    </row>
    <row r="44" spans="1:3" x14ac:dyDescent="0.25">
      <c r="A44">
        <v>43</v>
      </c>
      <c r="B44" t="s">
        <v>81</v>
      </c>
      <c r="C44" s="4"/>
    </row>
    <row r="45" spans="1:3" x14ac:dyDescent="0.25">
      <c r="A45">
        <v>44</v>
      </c>
      <c r="B45" t="s">
        <v>7</v>
      </c>
      <c r="C45" s="4"/>
    </row>
    <row r="46" spans="1:3" x14ac:dyDescent="0.25">
      <c r="A46">
        <v>45</v>
      </c>
      <c r="B46" t="s">
        <v>82</v>
      </c>
      <c r="C46" s="4"/>
    </row>
    <row r="47" spans="1:3" x14ac:dyDescent="0.25">
      <c r="A47">
        <v>46</v>
      </c>
      <c r="B47" t="s">
        <v>31</v>
      </c>
      <c r="C47" s="4"/>
    </row>
    <row r="48" spans="1:3" x14ac:dyDescent="0.25">
      <c r="A48">
        <v>47</v>
      </c>
      <c r="B48" t="s">
        <v>89</v>
      </c>
      <c r="C48" s="4"/>
    </row>
    <row r="49" spans="1:3" x14ac:dyDescent="0.25">
      <c r="A49">
        <v>48</v>
      </c>
      <c r="B49" t="s">
        <v>83</v>
      </c>
      <c r="C49" s="4"/>
    </row>
    <row r="50" spans="1:3" x14ac:dyDescent="0.25">
      <c r="A50">
        <v>49</v>
      </c>
      <c r="B50" t="s">
        <v>84</v>
      </c>
      <c r="C50" s="4"/>
    </row>
    <row r="51" spans="1:3" x14ac:dyDescent="0.25">
      <c r="A51">
        <v>50</v>
      </c>
      <c r="B51" t="s">
        <v>84</v>
      </c>
      <c r="C51" s="4"/>
    </row>
    <row r="52" spans="1:3" x14ac:dyDescent="0.25">
      <c r="B52" s="2" t="s">
        <v>14</v>
      </c>
      <c r="C52" s="3">
        <f>COUNTIF(C2:C49,"High assurance")</f>
        <v>0</v>
      </c>
    </row>
    <row r="53" spans="1:3" x14ac:dyDescent="0.25">
      <c r="B53" s="2" t="s">
        <v>15</v>
      </c>
      <c r="C53" s="3">
        <f>COUNTIF(C25:C49,"Reasonable assurance")</f>
        <v>0</v>
      </c>
    </row>
    <row r="54" spans="1:3" x14ac:dyDescent="0.25">
      <c r="B54" s="2" t="s">
        <v>16</v>
      </c>
      <c r="C54" s="3">
        <f>COUNTIF(C25:C49,"Limited assurance")</f>
        <v>0</v>
      </c>
    </row>
    <row r="55" spans="1:3" x14ac:dyDescent="0.25">
      <c r="B55" s="4" t="s">
        <v>17</v>
      </c>
      <c r="C55" s="3">
        <f>COUNTIF(C25:C49,"Very limited assurance")</f>
        <v>0</v>
      </c>
    </row>
    <row r="56" spans="1:3" ht="15.75" x14ac:dyDescent="0.25">
      <c r="B56" s="5" t="s">
        <v>18</v>
      </c>
      <c r="C56" s="3">
        <f>COUNTIF(C25:C43,"not applicable")</f>
        <v>0</v>
      </c>
    </row>
    <row r="57" spans="1:3" x14ac:dyDescent="0.25">
      <c r="B57" s="2" t="s">
        <v>19</v>
      </c>
      <c r="C57" s="3">
        <f>SUM(C52:C55)</f>
        <v>0</v>
      </c>
    </row>
    <row r="58" spans="1:3" x14ac:dyDescent="0.25">
      <c r="B58" s="6" t="s">
        <v>20</v>
      </c>
      <c r="C58" s="7" t="e">
        <f>SUM(C52/C57)</f>
        <v>#DIV/0!</v>
      </c>
    </row>
  </sheetData>
  <sheetProtection selectLockedCells="1"/>
  <sortState ref="B3:B48">
    <sortCondition ref="B2"/>
  </sortState>
  <conditionalFormatting sqref="B54:B55 C2:C51">
    <cfRule type="containsText" dxfId="15" priority="59" operator="containsText" text="Limited assurance">
      <formula>NOT(ISERROR(SEARCH("Limited assurance",B2)))</formula>
    </cfRule>
  </conditionalFormatting>
  <conditionalFormatting sqref="B52 B55 C2:C51">
    <cfRule type="containsText" dxfId="14" priority="58" operator="containsText" text="High assurance">
      <formula>NOT(ISERROR(SEARCH("High assurance",B2)))</formula>
    </cfRule>
  </conditionalFormatting>
  <conditionalFormatting sqref="B53 B55 C2:C51">
    <cfRule type="containsText" dxfId="13" priority="57" operator="containsText" text="Reasonable assurance">
      <formula>NOT(ISERROR(SEARCH("Reasonable assurance",B2)))</formula>
    </cfRule>
  </conditionalFormatting>
  <conditionalFormatting sqref="B55">
    <cfRule type="containsText" dxfId="12" priority="56" operator="containsText" text="Very limited assurance">
      <formula>NOT(ISERROR(SEARCH("Very limited assurance",B55)))</formula>
    </cfRule>
  </conditionalFormatting>
  <conditionalFormatting sqref="B55 C2:C51">
    <cfRule type="containsText" dxfId="11" priority="55" operator="containsText" text="Very limited assurance">
      <formula>NOT(ISERROR(SEARCH("Very limited assurance",B2)))</formula>
    </cfRule>
  </conditionalFormatting>
  <conditionalFormatting sqref="B57 B52:B55 C52:C57">
    <cfRule type="containsText" dxfId="10" priority="52" operator="containsText" text="Don't know">
      <formula>NOT(ISERROR(SEARCH("Don't know",B52)))</formula>
    </cfRule>
    <cfRule type="containsText" dxfId="9" priority="53" operator="containsText" text="No">
      <formula>NOT(ISERROR(SEARCH("No",B52)))</formula>
    </cfRule>
    <cfRule type="containsText" dxfId="8" priority="54" operator="containsText" text="Yes">
      <formula>NOT(ISERROR(SEARCH("Yes",B52)))</formula>
    </cfRule>
  </conditionalFormatting>
  <dataValidations count="1">
    <dataValidation type="list" allowBlank="1" showInputMessage="1" showErrorMessage="1" sqref="C2:C51">
      <formula1>assurance</formula1>
    </dataValidation>
  </dataValidations>
  <printOptions gridLines="1"/>
  <pageMargins left="0.70866141732283472" right="0.70866141732283472" top="0.74803149606299213" bottom="0.74803149606299213" header="0.31496062992125984" footer="0.31496062992125984"/>
  <pageSetup orientation="portrait" verticalDpi="0" r:id="rId1"/>
  <headerFooter>
    <oddHeader>&amp;L&amp;A&amp;C&amp;F&amp;R&amp;P</oddHeader>
    <oddFooter>&amp;C© John Cato &amp; Dr Peter Tobin, 2015. All rights reserved</oddFooter>
  </headerFooter>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5"/>
  <sheetViews>
    <sheetView zoomScaleNormal="100" workbookViewId="0">
      <selection activeCell="B5" sqref="B5"/>
    </sheetView>
  </sheetViews>
  <sheetFormatPr defaultRowHeight="15" x14ac:dyDescent="0.25"/>
  <cols>
    <col min="1" max="1" width="24.28515625" customWidth="1"/>
    <col min="2" max="2" width="101.85546875" style="16" customWidth="1"/>
  </cols>
  <sheetData>
    <row r="1" spans="1:2" ht="63" x14ac:dyDescent="0.25">
      <c r="A1" s="13" t="s">
        <v>14</v>
      </c>
      <c r="B1" s="14" t="s">
        <v>39</v>
      </c>
    </row>
    <row r="2" spans="1:2" ht="47.25" x14ac:dyDescent="0.25">
      <c r="A2" s="13" t="s">
        <v>15</v>
      </c>
      <c r="B2" s="14" t="s">
        <v>40</v>
      </c>
    </row>
    <row r="3" spans="1:2" ht="59.25" customHeight="1" x14ac:dyDescent="0.25">
      <c r="A3" s="13" t="s">
        <v>16</v>
      </c>
      <c r="B3" s="14" t="s">
        <v>41</v>
      </c>
    </row>
    <row r="4" spans="1:2" ht="69.75" customHeight="1" x14ac:dyDescent="0.25">
      <c r="A4" s="13" t="s">
        <v>17</v>
      </c>
      <c r="B4" s="15" t="s">
        <v>42</v>
      </c>
    </row>
    <row r="5" spans="1:2" ht="31.5" x14ac:dyDescent="0.25">
      <c r="A5" s="13" t="s">
        <v>18</v>
      </c>
      <c r="B5" s="15" t="s">
        <v>43</v>
      </c>
    </row>
  </sheetData>
  <sheetProtection sheet="1" objects="1" scenarios="1" selectLockedCells="1" selectUnlockedCells="1"/>
  <pageMargins left="0.7" right="0.7" top="0.75" bottom="0.75" header="0.3" footer="0.3"/>
  <pageSetup orientation="portrait" verticalDpi="0" r:id="rId1"/>
  <headerFooter>
    <oddHeader>&amp;L&amp;A&amp;C&amp;F&amp;R&amp;P</oddHeader>
    <oddFooter>&amp;CCopyright © John Cato &amp; Dr Peter Tobin, 2016. All rights reserved.</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
  <sheetViews>
    <sheetView view="pageLayout" zoomScaleNormal="100" workbookViewId="0">
      <selection sqref="A1:A5"/>
    </sheetView>
  </sheetViews>
  <sheetFormatPr defaultRowHeight="15" x14ac:dyDescent="0.25"/>
  <cols>
    <col min="1" max="1" width="58.85546875" customWidth="1"/>
  </cols>
  <sheetData>
    <row r="1" spans="1:1" x14ac:dyDescent="0.25">
      <c r="A1" s="2" t="s">
        <v>14</v>
      </c>
    </row>
    <row r="2" spans="1:1" x14ac:dyDescent="0.25">
      <c r="A2" s="2" t="s">
        <v>15</v>
      </c>
    </row>
    <row r="3" spans="1:1" x14ac:dyDescent="0.25">
      <c r="A3" s="2" t="s">
        <v>16</v>
      </c>
    </row>
    <row r="4" spans="1:1" x14ac:dyDescent="0.25">
      <c r="A4" s="4" t="s">
        <v>17</v>
      </c>
    </row>
    <row r="5" spans="1:1" ht="15.75" x14ac:dyDescent="0.25">
      <c r="A5" s="5" t="s">
        <v>18</v>
      </c>
    </row>
    <row r="6" spans="1:1" x14ac:dyDescent="0.25">
      <c r="A6" s="2" t="s">
        <v>25</v>
      </c>
    </row>
    <row r="7" spans="1:1" x14ac:dyDescent="0.25">
      <c r="A7" s="6" t="s">
        <v>25</v>
      </c>
    </row>
  </sheetData>
  <conditionalFormatting sqref="A3:A4">
    <cfRule type="containsText" dxfId="7" priority="51" operator="containsText" text="Limited assurance">
      <formula>NOT(ISERROR(SEARCH("Limited assurance",A3)))</formula>
    </cfRule>
  </conditionalFormatting>
  <conditionalFormatting sqref="A1 A4">
    <cfRule type="containsText" dxfId="6" priority="50" operator="containsText" text="High assurance">
      <formula>NOT(ISERROR(SEARCH("High assurance",A1)))</formula>
    </cfRule>
  </conditionalFormatting>
  <conditionalFormatting sqref="A2 A4">
    <cfRule type="containsText" dxfId="5" priority="49" operator="containsText" text="Reasonable assurance">
      <formula>NOT(ISERROR(SEARCH("Reasonable assurance",A2)))</formula>
    </cfRule>
  </conditionalFormatting>
  <conditionalFormatting sqref="A4">
    <cfRule type="containsText" dxfId="4" priority="48" operator="containsText" text="Very limited assurance">
      <formula>NOT(ISERROR(SEARCH("Very limited assurance",A4)))</formula>
    </cfRule>
  </conditionalFormatting>
  <conditionalFormatting sqref="A4">
    <cfRule type="containsText" dxfId="3" priority="47" operator="containsText" text="Very limited assurance">
      <formula>NOT(ISERROR(SEARCH("Very limited assurance",A4)))</formula>
    </cfRule>
  </conditionalFormatting>
  <conditionalFormatting sqref="A6 A1:A4">
    <cfRule type="containsText" dxfId="2" priority="44" operator="containsText" text="Don't know">
      <formula>NOT(ISERROR(SEARCH("Don't know",A1)))</formula>
    </cfRule>
    <cfRule type="containsText" dxfId="1" priority="45" operator="containsText" text="No">
      <formula>NOT(ISERROR(SEARCH("No",A1)))</formula>
    </cfRule>
    <cfRule type="containsText" dxfId="0" priority="46" operator="containsText" text="Yes">
      <formula>NOT(ISERROR(SEARCH("Yes",A1)))</formula>
    </cfRule>
  </conditionalFormatting>
  <pageMargins left="0.7" right="0.7" top="0.75" bottom="0.75" header="0.3" footer="0.3"/>
  <pageSetup orientation="portrait" verticalDpi="0" r:id="rId1"/>
  <headerFooter>
    <oddHeader>&amp;L&amp;A&amp;C&amp;F&amp;R&amp;P</oddHeader>
    <oddFooter>&amp;C© John Cato &amp; Dr Peter Tobin, 2015. All rights reserved</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view="pageLayout" zoomScaleNormal="100" workbookViewId="0">
      <selection activeCell="M25" sqref="M25"/>
    </sheetView>
  </sheetViews>
  <sheetFormatPr defaultRowHeight="15" x14ac:dyDescent="0.25"/>
  <sheetData/>
  <sheetProtection selectLockedCells="1" selectUnlockedCells="1"/>
  <pageMargins left="0.70866141732283472" right="0.70866141732283472" top="0.74803149606299213" bottom="0.74803149606299213" header="0.31496062992125984" footer="0.31496062992125984"/>
  <pageSetup orientation="landscape" verticalDpi="0" r:id="rId1"/>
  <headerFooter>
    <oddHeader>&amp;L&amp;A&amp;C&amp;F&amp;R&amp;P</oddHeader>
    <oddFooter>&amp;C© John Cato &amp; Dr Peter Tobin, 2015. All rights reserved</oddFoot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2</vt:i4>
      </vt:variant>
    </vt:vector>
  </HeadingPairs>
  <TitlesOfParts>
    <vt:vector size="8" baseType="lpstr">
      <vt:lpstr>Introduction</vt:lpstr>
      <vt:lpstr>Assessments</vt:lpstr>
      <vt:lpstr>Impact areas</vt:lpstr>
      <vt:lpstr>Assurance scale</vt:lpstr>
      <vt:lpstr>Range</vt:lpstr>
      <vt:lpstr>Graphs</vt:lpstr>
      <vt:lpstr>Assessments!_GoBack</vt:lpstr>
      <vt:lpstr>assurance</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Dr Peter Tobin, CGEIT, PMIITPSA, PMP</dc:creator>
  <cp:lastModifiedBy>Peter</cp:lastModifiedBy>
  <cp:lastPrinted>2015-12-03T11:49:27Z</cp:lastPrinted>
  <dcterms:created xsi:type="dcterms:W3CDTF">2015-08-05T05:40:18Z</dcterms:created>
  <dcterms:modified xsi:type="dcterms:W3CDTF">2018-11-08T11:23:23Z</dcterms:modified>
</cp:coreProperties>
</file>